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IS" sheetId="1" r:id="rId1"/>
    <sheet name="BS" sheetId="2" r:id="rId2"/>
    <sheet name="Changes in Equity" sheetId="3" r:id="rId3"/>
    <sheet name="CF" sheetId="4" r:id="rId4"/>
  </sheets>
  <definedNames>
    <definedName name="_xlnm.Print_Area" localSheetId="1">'BS'!$A$1:$I$60</definedName>
  </definedNames>
  <calcPr fullCalcOnLoad="1"/>
</workbook>
</file>

<file path=xl/sharedStrings.xml><?xml version="1.0" encoding="utf-8"?>
<sst xmlns="http://schemas.openxmlformats.org/spreadsheetml/2006/main" count="162" uniqueCount="120">
  <si>
    <t>RM'000</t>
  </si>
  <si>
    <t>As at</t>
  </si>
  <si>
    <t>Property, plant and equipment</t>
  </si>
  <si>
    <t>Other investments</t>
  </si>
  <si>
    <t>Current assets</t>
  </si>
  <si>
    <t>Trade and other receivables</t>
  </si>
  <si>
    <t>Share capital</t>
  </si>
  <si>
    <t>Reserves</t>
  </si>
  <si>
    <t>Shareholders' funds</t>
  </si>
  <si>
    <t>Cash and cash equivalents</t>
  </si>
  <si>
    <t>Current liabilities</t>
  </si>
  <si>
    <t>Trade and other payables</t>
  </si>
  <si>
    <t>Net current assets</t>
  </si>
  <si>
    <t>(Incorporated in Malaysia)</t>
  </si>
  <si>
    <t>Current Year</t>
  </si>
  <si>
    <t>Quarter</t>
  </si>
  <si>
    <t>To date</t>
  </si>
  <si>
    <t>Year</t>
  </si>
  <si>
    <t>Preceding</t>
  </si>
  <si>
    <t>Corresponding</t>
  </si>
  <si>
    <t>Revenue</t>
  </si>
  <si>
    <t>Finance costs</t>
  </si>
  <si>
    <t>Tax expense</t>
  </si>
  <si>
    <t>CONDENSED CONSOLIDATED STATEMENT OF CHANGES IN EQUITY</t>
  </si>
  <si>
    <t>Share</t>
  </si>
  <si>
    <t>Retained</t>
  </si>
  <si>
    <t>Total</t>
  </si>
  <si>
    <t>CONDENSED CONSOLIDATED CASH FLOW STATEMENT</t>
  </si>
  <si>
    <t>(and its subsidiaries)</t>
  </si>
  <si>
    <t>Cash flows from operating activities</t>
  </si>
  <si>
    <t>Adjustments for:</t>
  </si>
  <si>
    <t>Non-cash items</t>
  </si>
  <si>
    <t>Non-operating items</t>
  </si>
  <si>
    <t>Operating profit before working capital changes</t>
  </si>
  <si>
    <t>Cash flows from investing activities</t>
  </si>
  <si>
    <t>Cash flows from financing activities</t>
  </si>
  <si>
    <t>Cash and cash equivalents at end of period</t>
  </si>
  <si>
    <t>Cash and cash equivalents at beginning of period</t>
  </si>
  <si>
    <t>Cash and cash equivalents consist of:</t>
  </si>
  <si>
    <t>Bank overdrafts</t>
  </si>
  <si>
    <t>Deferred taxation</t>
  </si>
  <si>
    <t>INDIVIDUAL QUARTER</t>
  </si>
  <si>
    <t>AT SYSTEMATIZATION BERHAD</t>
  </si>
  <si>
    <t>(Company no. 644800-X)</t>
  </si>
  <si>
    <t>Inventories</t>
  </si>
  <si>
    <t>Other operating income</t>
  </si>
  <si>
    <t>Operating expenses</t>
  </si>
  <si>
    <t>Profit before tax</t>
  </si>
  <si>
    <t>Interest paid</t>
  </si>
  <si>
    <t>Effect of foreign exchange translation</t>
  </si>
  <si>
    <t>Short term funds</t>
  </si>
  <si>
    <t>Income tax paid</t>
  </si>
  <si>
    <t>Borrowings</t>
  </si>
  <si>
    <t>Net cash used in operating activities</t>
  </si>
  <si>
    <t>Net cash used in investing activities</t>
  </si>
  <si>
    <t>CONDENSED CONSOLIDATED INCOME STATEMENT</t>
  </si>
  <si>
    <t>(The figures have not been audited)</t>
  </si>
  <si>
    <t>Net changes in receivables and inventories</t>
  </si>
  <si>
    <t>Net changes in payables</t>
  </si>
  <si>
    <t>Cash and bank balances</t>
  </si>
  <si>
    <t>Current</t>
  </si>
  <si>
    <t>Minority interest</t>
  </si>
  <si>
    <t>Non-current liabilities</t>
  </si>
  <si>
    <t>At 1 March 2005</t>
  </si>
  <si>
    <t>Deposits with licensed banks</t>
  </si>
  <si>
    <t>Period</t>
  </si>
  <si>
    <t>Development Expenditure</t>
  </si>
  <si>
    <t>Proceeds from issue of shares to minority shareholder</t>
  </si>
  <si>
    <t>CUMULATIVE QUARTER</t>
  </si>
  <si>
    <t>- Basic (sen)</t>
  </si>
  <si>
    <t>Equity holders of the parent</t>
  </si>
  <si>
    <t>Unaudited</t>
  </si>
  <si>
    <t>Audited</t>
  </si>
  <si>
    <t>Total Equity</t>
  </si>
  <si>
    <t>Non-Distributable</t>
  </si>
  <si>
    <t xml:space="preserve">Distributable </t>
  </si>
  <si>
    <t>Translation</t>
  </si>
  <si>
    <t>Capital</t>
  </si>
  <si>
    <t>Premium</t>
  </si>
  <si>
    <t>Reserve</t>
  </si>
  <si>
    <t>Profits</t>
  </si>
  <si>
    <t xml:space="preserve">AT SYSTEMATIZATION BERHAD </t>
  </si>
  <si>
    <t>(Company No. 644800-X)</t>
  </si>
  <si>
    <t xml:space="preserve">Minority </t>
  </si>
  <si>
    <t>Interests</t>
  </si>
  <si>
    <t>Equity</t>
  </si>
  <si>
    <t>At 1 March 2006</t>
  </si>
  <si>
    <t>Translation difference on net</t>
  </si>
  <si>
    <t>for the year ended 28 February 2006 and the accompanying explanatory notes.</t>
  </si>
  <si>
    <t xml:space="preserve">The condensed consolidated statement of changes in equity should be read in conjunction with the audited financial statements </t>
  </si>
  <si>
    <t xml:space="preserve">The condensed consolidated balance sheet should be read in conjunction with the audited financial statements for the year ended 28 February 2006 and the accompanying explanatory notes. </t>
  </si>
  <si>
    <t xml:space="preserve">The condensed consolidated cash flow statement should be read in conjunction with the audited financial statements for the year ended 28 February 2006 and the accompanying explanatory notes.  </t>
  </si>
  <si>
    <t>Currency</t>
  </si>
  <si>
    <t>Investment Properties</t>
  </si>
  <si>
    <t>(Restated)</t>
  </si>
  <si>
    <t>Current tax assets</t>
  </si>
  <si>
    <t>Current tax liabilities</t>
  </si>
  <si>
    <t>Net decrease in cash and cash equivalents</t>
  </si>
  <si>
    <t>Net cash used in financing activities</t>
  </si>
  <si>
    <t>Profit after tax for the period</t>
  </si>
  <si>
    <t>Shareholders'</t>
  </si>
  <si>
    <t>Funds</t>
  </si>
  <si>
    <t>Net assets per share attributable to ordinary equity holders of the parent (sen)</t>
  </si>
  <si>
    <t xml:space="preserve"> equity of foreign subsidiaries</t>
  </si>
  <si>
    <t xml:space="preserve">Issue of shares to minority </t>
  </si>
  <si>
    <t xml:space="preserve"> shareholder </t>
  </si>
  <si>
    <t>CONDENSED CONSOLIDATED BALANCE SHEET AS AT 30 NOVEMBER 2006</t>
  </si>
  <si>
    <t>Period ended 30 November 2006</t>
  </si>
  <si>
    <t>Period ended 30 November 2005</t>
  </si>
  <si>
    <t>9 Months ended</t>
  </si>
  <si>
    <t>FOR THE PERIOD ENDED 30 NOVEMBER 2006</t>
  </si>
  <si>
    <t>At 30 November 2005</t>
  </si>
  <si>
    <t>At 30 November 2006</t>
  </si>
  <si>
    <t>FOR THE THIRD QUARTER ENDED 30 NOVEMBER 2006</t>
  </si>
  <si>
    <t>Operating profit/(loss)</t>
  </si>
  <si>
    <t>Profit/(Loss) before tax</t>
  </si>
  <si>
    <t>Profit/(Loss) after tax</t>
  </si>
  <si>
    <t>Profit/(Loss) attributable to:</t>
  </si>
  <si>
    <t xml:space="preserve">Earnings/(loss) per ordinary share </t>
  </si>
  <si>
    <t>Cash used in operations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</si>
</sst>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$-409]dddd\,\ mmmm\ dd\,\ yyyy"/>
    <numFmt numFmtId="171" formatCode="[$-409]d\-mmm\-yy;@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_);_(* \(#,##0.000\);_(* &quot;-&quot;???_);_(@_)"/>
    <numFmt numFmtId="177" formatCode="_(* #,##0.0000_);_(* \(#,##0.0000\);_(* &quot;-&quot;????_);_(@_)"/>
    <numFmt numFmtId="178" formatCode="0.0%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\-mmm\-yyyy;@"/>
    <numFmt numFmtId="184" formatCode="_(* #,##0.0_);_(* \(#,##0.0\);_(* &quot;-&quot;?_);_(@_)"/>
    <numFmt numFmtId="185" formatCode="_(* #,##0.00000_);_(* \(#,##0.00000\);_(* &quot;-&quot;??_);_(@_)"/>
    <numFmt numFmtId="186" formatCode="_(* #,##0.000000_);_(* \(#,##0.000000\);_(* &quot;-&quot;??_);_(@_)"/>
    <numFmt numFmtId="187" formatCode="[$€-2]\ #,##0.00_);[Red]\([$€-2]\ #,##0.00\)"/>
    <numFmt numFmtId="188" formatCode="#,##0.000_);\(#,##0.000\)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173" fontId="0" fillId="0" borderId="0" xfId="15" applyNumberForma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1" fillId="0" borderId="3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1" fillId="0" borderId="6" xfId="15" applyNumberFormat="1" applyFon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73" fontId="0" fillId="0" borderId="0" xfId="15" applyNumberFormat="1" applyFont="1" applyBorder="1" applyAlignment="1">
      <alignment horizontal="right"/>
    </xf>
    <xf numFmtId="173" fontId="0" fillId="0" borderId="0" xfId="15" applyNumberFormat="1" applyBorder="1" applyAlignment="1">
      <alignment horizontal="right"/>
    </xf>
    <xf numFmtId="0" fontId="4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0" fillId="0" borderId="0" xfId="15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6" xfId="15" applyNumberFormat="1" applyFont="1" applyBorder="1" applyAlignment="1">
      <alignment horizontal="right"/>
    </xf>
    <xf numFmtId="173" fontId="0" fillId="0" borderId="6" xfId="15" applyNumberFormat="1" applyFont="1" applyBorder="1" applyAlignment="1">
      <alignment/>
    </xf>
    <xf numFmtId="173" fontId="0" fillId="0" borderId="5" xfId="15" applyNumberFormat="1" applyFont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1" xfId="15" applyNumberFormat="1" applyFont="1" applyBorder="1" applyAlignment="1">
      <alignment/>
    </xf>
    <xf numFmtId="173" fontId="0" fillId="0" borderId="2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15" applyNumberFormat="1" applyFill="1" applyBorder="1" applyAlignment="1">
      <alignment/>
    </xf>
    <xf numFmtId="0" fontId="0" fillId="0" borderId="0" xfId="0" applyFill="1" applyAlignment="1">
      <alignment/>
    </xf>
    <xf numFmtId="173" fontId="0" fillId="0" borderId="5" xfId="15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43" fontId="1" fillId="0" borderId="7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43" fontId="1" fillId="0" borderId="7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justify"/>
    </xf>
    <xf numFmtId="173" fontId="0" fillId="0" borderId="5" xfId="15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43" fontId="0" fillId="0" borderId="0" xfId="15" applyFont="1" applyFill="1" applyAlignment="1">
      <alignment/>
    </xf>
    <xf numFmtId="173" fontId="0" fillId="0" borderId="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173" fontId="0" fillId="0" borderId="0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3" fontId="1" fillId="0" borderId="1" xfId="15" applyNumberFormat="1" applyFont="1" applyFill="1" applyBorder="1" applyAlignment="1">
      <alignment/>
    </xf>
    <xf numFmtId="173" fontId="0" fillId="0" borderId="1" xfId="15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3" fontId="0" fillId="0" borderId="7" xfId="15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57</xdr:row>
      <xdr:rowOff>0</xdr:rowOff>
    </xdr:from>
    <xdr:to>
      <xdr:col>9</xdr:col>
      <xdr:colOff>838200</xdr:colOff>
      <xdr:row>59</xdr:row>
      <xdr:rowOff>47625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123825" y="9324975"/>
          <a:ext cx="5857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condensed consolidated income statement should be read in conjunction with the audited financial statements for the year ended 28 February 2006 and the accompanying explanatory notes.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85725</xdr:rowOff>
    </xdr:from>
    <xdr:to>
      <xdr:col>4</xdr:col>
      <xdr:colOff>266700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943225" y="1743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10</xdr:row>
      <xdr:rowOff>95250</xdr:rowOff>
    </xdr:from>
    <xdr:to>
      <xdr:col>5</xdr:col>
      <xdr:colOff>733425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4276725" y="1752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.7109375" style="0" customWidth="1"/>
    <col min="2" max="2" width="25.57421875" style="0" customWidth="1"/>
    <col min="3" max="3" width="6.574218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1" customWidth="1"/>
    <col min="9" max="9" width="1.7109375" style="0" customWidth="1"/>
    <col min="10" max="10" width="12.7109375" style="8" customWidth="1"/>
    <col min="11" max="11" width="1.7109375" style="0" customWidth="1"/>
    <col min="16" max="16" width="0" style="0" hidden="1" customWidth="1"/>
    <col min="17" max="17" width="10.28125" style="0" hidden="1" customWidth="1"/>
  </cols>
  <sheetData>
    <row r="1" spans="1:11" ht="12.75">
      <c r="A1" s="10"/>
      <c r="B1" s="10"/>
      <c r="C1" s="10"/>
      <c r="D1" s="10"/>
      <c r="E1" s="10"/>
      <c r="F1" s="10"/>
      <c r="G1" s="10"/>
      <c r="H1" s="9"/>
      <c r="I1" s="10"/>
      <c r="J1" s="11"/>
      <c r="K1" s="10"/>
    </row>
    <row r="2" spans="1:11" ht="12.75">
      <c r="A2" s="10"/>
      <c r="B2" s="10"/>
      <c r="C2" s="10"/>
      <c r="D2" s="10"/>
      <c r="E2" s="10"/>
      <c r="F2" s="10"/>
      <c r="G2" s="10"/>
      <c r="H2" s="9"/>
      <c r="I2" s="10"/>
      <c r="J2" s="11"/>
      <c r="K2" s="10"/>
    </row>
    <row r="3" spans="1:11" ht="15.75">
      <c r="A3" s="10"/>
      <c r="B3" s="98" t="s">
        <v>42</v>
      </c>
      <c r="C3" s="98"/>
      <c r="D3" s="98"/>
      <c r="E3" s="98"/>
      <c r="F3" s="98"/>
      <c r="G3" s="98"/>
      <c r="H3" s="98"/>
      <c r="I3" s="98"/>
      <c r="J3" s="98"/>
      <c r="K3" s="10"/>
    </row>
    <row r="4" spans="1:11" ht="12.75">
      <c r="A4" s="10"/>
      <c r="B4" s="99" t="s">
        <v>43</v>
      </c>
      <c r="C4" s="99"/>
      <c r="D4" s="99"/>
      <c r="E4" s="99"/>
      <c r="F4" s="99"/>
      <c r="G4" s="99"/>
      <c r="H4" s="99"/>
      <c r="I4" s="99"/>
      <c r="J4" s="99"/>
      <c r="K4" s="10"/>
    </row>
    <row r="5" spans="1:11" ht="12.75">
      <c r="A5" s="10"/>
      <c r="B5" s="99" t="s">
        <v>28</v>
      </c>
      <c r="C5" s="99"/>
      <c r="D5" s="99"/>
      <c r="E5" s="99"/>
      <c r="F5" s="99"/>
      <c r="G5" s="99"/>
      <c r="H5" s="99"/>
      <c r="I5" s="99"/>
      <c r="J5" s="99"/>
      <c r="K5" s="10"/>
    </row>
    <row r="6" spans="1:11" ht="12.75">
      <c r="A6" s="10"/>
      <c r="B6" s="99" t="s">
        <v>13</v>
      </c>
      <c r="C6" s="99"/>
      <c r="D6" s="99"/>
      <c r="E6" s="99"/>
      <c r="F6" s="99"/>
      <c r="G6" s="99"/>
      <c r="H6" s="99"/>
      <c r="I6" s="99"/>
      <c r="J6" s="99"/>
      <c r="K6" s="10"/>
    </row>
    <row r="7" spans="1:11" ht="12.75">
      <c r="A7" s="10"/>
      <c r="B7" s="12"/>
      <c r="C7" s="12"/>
      <c r="D7" s="12"/>
      <c r="E7" s="12"/>
      <c r="F7" s="12"/>
      <c r="G7" s="12"/>
      <c r="H7" s="12"/>
      <c r="I7" s="12"/>
      <c r="J7" s="12"/>
      <c r="K7" s="10"/>
    </row>
    <row r="8" spans="1:11" ht="12.75">
      <c r="A8" s="10"/>
      <c r="B8" s="10"/>
      <c r="C8" s="10"/>
      <c r="D8" s="10"/>
      <c r="E8" s="10"/>
      <c r="F8" s="10"/>
      <c r="G8" s="10"/>
      <c r="H8" s="9"/>
      <c r="I8" s="10"/>
      <c r="J8" s="11"/>
      <c r="K8" s="10"/>
    </row>
    <row r="9" spans="1:11" ht="12.75">
      <c r="A9" s="10"/>
      <c r="B9" s="99" t="s">
        <v>55</v>
      </c>
      <c r="C9" s="99"/>
      <c r="D9" s="99"/>
      <c r="E9" s="99"/>
      <c r="F9" s="99"/>
      <c r="G9" s="99"/>
      <c r="H9" s="99"/>
      <c r="I9" s="99"/>
      <c r="J9" s="99"/>
      <c r="K9" s="10"/>
    </row>
    <row r="10" spans="1:11" ht="12.75">
      <c r="A10" s="10"/>
      <c r="B10" s="99" t="s">
        <v>113</v>
      </c>
      <c r="C10" s="99"/>
      <c r="D10" s="99"/>
      <c r="E10" s="99"/>
      <c r="F10" s="99"/>
      <c r="G10" s="99"/>
      <c r="H10" s="99"/>
      <c r="I10" s="99"/>
      <c r="J10" s="99"/>
      <c r="K10" s="10"/>
    </row>
    <row r="11" spans="1:11" ht="12.75">
      <c r="A11" s="10"/>
      <c r="B11" s="100" t="s">
        <v>56</v>
      </c>
      <c r="C11" s="100"/>
      <c r="D11" s="100"/>
      <c r="E11" s="100"/>
      <c r="F11" s="100"/>
      <c r="G11" s="100"/>
      <c r="H11" s="100"/>
      <c r="I11" s="100"/>
      <c r="J11" s="100"/>
      <c r="K11" s="10"/>
    </row>
    <row r="12" spans="1:11" ht="12.75">
      <c r="A12" s="10"/>
      <c r="B12" s="22"/>
      <c r="C12" s="22"/>
      <c r="D12" s="10"/>
      <c r="E12" s="10"/>
      <c r="F12" s="10"/>
      <c r="G12" s="10"/>
      <c r="H12" s="9"/>
      <c r="I12" s="10"/>
      <c r="J12" s="11"/>
      <c r="K12" s="10"/>
    </row>
    <row r="13" spans="1:11" ht="12.75">
      <c r="A13" s="10"/>
      <c r="B13" s="9"/>
      <c r="C13" s="9"/>
      <c r="D13" s="10"/>
      <c r="E13" s="10"/>
      <c r="F13" s="10"/>
      <c r="G13" s="10"/>
      <c r="H13" s="9"/>
      <c r="I13" s="10"/>
      <c r="J13" s="11"/>
      <c r="K13" s="10"/>
    </row>
    <row r="14" spans="1:11" ht="12.75">
      <c r="A14" s="10"/>
      <c r="B14" s="10"/>
      <c r="C14" s="10"/>
      <c r="D14" s="99" t="s">
        <v>41</v>
      </c>
      <c r="E14" s="99"/>
      <c r="F14" s="99"/>
      <c r="G14" s="10"/>
      <c r="H14" s="99" t="s">
        <v>68</v>
      </c>
      <c r="I14" s="99"/>
      <c r="J14" s="99"/>
      <c r="K14" s="10"/>
    </row>
    <row r="15" spans="1:11" ht="12.75">
      <c r="A15" s="10"/>
      <c r="B15" s="10"/>
      <c r="C15" s="10"/>
      <c r="D15" s="10"/>
      <c r="E15" s="10"/>
      <c r="F15" s="14" t="s">
        <v>18</v>
      </c>
      <c r="G15" s="10"/>
      <c r="H15" s="23"/>
      <c r="I15" s="13"/>
      <c r="J15" s="14" t="s">
        <v>18</v>
      </c>
      <c r="K15" s="10"/>
    </row>
    <row r="16" spans="1:11" ht="12.75">
      <c r="A16" s="10"/>
      <c r="B16" s="10"/>
      <c r="C16" s="10"/>
      <c r="D16" s="10"/>
      <c r="E16" s="10"/>
      <c r="F16" s="14" t="s">
        <v>17</v>
      </c>
      <c r="G16" s="10"/>
      <c r="H16" s="23"/>
      <c r="I16" s="13"/>
      <c r="J16" s="14" t="s">
        <v>17</v>
      </c>
      <c r="K16" s="10"/>
    </row>
    <row r="17" spans="1:11" ht="12.75">
      <c r="A17" s="10"/>
      <c r="B17" s="10"/>
      <c r="C17" s="10"/>
      <c r="D17" s="61" t="s">
        <v>60</v>
      </c>
      <c r="E17" s="33"/>
      <c r="F17" s="74" t="s">
        <v>19</v>
      </c>
      <c r="G17" s="33"/>
      <c r="H17" s="61" t="s">
        <v>14</v>
      </c>
      <c r="I17" s="13"/>
      <c r="J17" s="14" t="s">
        <v>19</v>
      </c>
      <c r="K17" s="10"/>
    </row>
    <row r="18" spans="1:11" ht="12.75">
      <c r="A18" s="10"/>
      <c r="B18" s="10"/>
      <c r="C18" s="10"/>
      <c r="D18" s="61" t="s">
        <v>15</v>
      </c>
      <c r="E18" s="33"/>
      <c r="F18" s="56" t="s">
        <v>15</v>
      </c>
      <c r="G18" s="33"/>
      <c r="H18" s="61" t="s">
        <v>16</v>
      </c>
      <c r="I18" s="13"/>
      <c r="J18" s="14" t="s">
        <v>65</v>
      </c>
      <c r="K18" s="10"/>
    </row>
    <row r="19" spans="1:11" ht="12.75">
      <c r="A19" s="10"/>
      <c r="B19" s="10"/>
      <c r="C19" s="12"/>
      <c r="D19" s="57">
        <v>39051</v>
      </c>
      <c r="E19" s="56"/>
      <c r="F19" s="58">
        <v>38686</v>
      </c>
      <c r="G19" s="33"/>
      <c r="H19" s="57">
        <v>39051</v>
      </c>
      <c r="I19" s="56"/>
      <c r="J19" s="58">
        <v>38686</v>
      </c>
      <c r="K19" s="10"/>
    </row>
    <row r="20" spans="1:11" ht="12.75">
      <c r="A20" s="10"/>
      <c r="B20" s="10"/>
      <c r="C20" s="10"/>
      <c r="D20" s="61" t="s">
        <v>0</v>
      </c>
      <c r="E20" s="56"/>
      <c r="F20" s="74" t="s">
        <v>0</v>
      </c>
      <c r="G20" s="33"/>
      <c r="H20" s="61" t="s">
        <v>0</v>
      </c>
      <c r="I20" s="13"/>
      <c r="J20" s="14" t="s">
        <v>0</v>
      </c>
      <c r="K20" s="10"/>
    </row>
    <row r="21" spans="1:11" ht="12.75">
      <c r="A21" s="10"/>
      <c r="B21" s="10"/>
      <c r="C21" s="10"/>
      <c r="D21" s="60"/>
      <c r="E21" s="33"/>
      <c r="F21" s="33"/>
      <c r="G21" s="33"/>
      <c r="H21" s="60"/>
      <c r="I21" s="10"/>
      <c r="J21" s="11"/>
      <c r="K21" s="10"/>
    </row>
    <row r="22" spans="1:17" ht="12.75">
      <c r="A22" s="10"/>
      <c r="B22" s="11" t="s">
        <v>20</v>
      </c>
      <c r="C22" s="11"/>
      <c r="D22" s="29">
        <v>8220</v>
      </c>
      <c r="E22" s="10"/>
      <c r="F22" s="37">
        <v>6813</v>
      </c>
      <c r="G22" s="10"/>
      <c r="H22" s="29">
        <v>24436</v>
      </c>
      <c r="I22" s="19"/>
      <c r="J22" s="37">
        <v>14962</v>
      </c>
      <c r="K22" s="10"/>
      <c r="Q22" s="16">
        <v>22204</v>
      </c>
    </row>
    <row r="23" spans="1:17" ht="12.75">
      <c r="A23" s="10"/>
      <c r="B23" s="11"/>
      <c r="C23" s="11"/>
      <c r="D23" s="9"/>
      <c r="E23" s="10"/>
      <c r="F23" s="10"/>
      <c r="G23" s="10"/>
      <c r="H23" s="9"/>
      <c r="I23" s="19"/>
      <c r="J23" s="10"/>
      <c r="K23" s="10"/>
      <c r="Q23" s="16"/>
    </row>
    <row r="24" spans="1:17" ht="12.75">
      <c r="A24" s="10"/>
      <c r="B24" s="11" t="s">
        <v>45</v>
      </c>
      <c r="C24" s="11"/>
      <c r="D24" s="16">
        <v>38</v>
      </c>
      <c r="E24" s="10"/>
      <c r="F24" s="37">
        <v>20</v>
      </c>
      <c r="G24" s="10"/>
      <c r="H24" s="16">
        <v>174</v>
      </c>
      <c r="I24" s="19"/>
      <c r="J24" s="37">
        <v>395</v>
      </c>
      <c r="K24" s="10"/>
      <c r="Q24" s="16">
        <v>48</v>
      </c>
    </row>
    <row r="25" spans="1:17" ht="12.75">
      <c r="A25" s="10"/>
      <c r="B25" s="11"/>
      <c r="C25" s="11"/>
      <c r="D25" s="9"/>
      <c r="E25" s="10"/>
      <c r="F25" s="10"/>
      <c r="G25" s="10"/>
      <c r="H25" s="9"/>
      <c r="I25" s="19"/>
      <c r="J25" s="10"/>
      <c r="K25" s="10"/>
      <c r="Q25" s="16"/>
    </row>
    <row r="26" spans="1:17" ht="12.75">
      <c r="A26" s="10"/>
      <c r="B26" s="11" t="s">
        <v>46</v>
      </c>
      <c r="C26" s="11"/>
      <c r="D26" s="16">
        <v>-8336</v>
      </c>
      <c r="E26" s="10"/>
      <c r="F26" s="37">
        <v>-5171</v>
      </c>
      <c r="G26" s="10"/>
      <c r="H26" s="16">
        <v>-23141</v>
      </c>
      <c r="I26" s="19"/>
      <c r="J26" s="37">
        <v>-12426</v>
      </c>
      <c r="K26" s="10"/>
      <c r="Q26" s="16">
        <f>5091-Q24-Q22</f>
        <v>-17161</v>
      </c>
    </row>
    <row r="27" spans="1:17" ht="12.75">
      <c r="A27" s="10"/>
      <c r="B27" s="11"/>
      <c r="C27" s="11"/>
      <c r="D27" s="42"/>
      <c r="E27" s="10"/>
      <c r="F27" s="42"/>
      <c r="G27" s="10"/>
      <c r="H27" s="62"/>
      <c r="I27" s="19"/>
      <c r="J27" s="42"/>
      <c r="K27" s="10"/>
      <c r="Q27" s="42"/>
    </row>
    <row r="28" spans="1:17" ht="12.75">
      <c r="A28" s="10"/>
      <c r="B28" s="11" t="s">
        <v>114</v>
      </c>
      <c r="C28" s="11"/>
      <c r="D28" s="16">
        <f>SUM(D22:D27)</f>
        <v>-78</v>
      </c>
      <c r="E28" s="17"/>
      <c r="F28" s="37">
        <f>SUM(F22:F27)</f>
        <v>1662</v>
      </c>
      <c r="G28" s="17"/>
      <c r="H28" s="29">
        <f>SUM(H22:H27)</f>
        <v>1469</v>
      </c>
      <c r="I28" s="19"/>
      <c r="J28" s="37">
        <f>SUM(J22:J27)</f>
        <v>2931</v>
      </c>
      <c r="K28" s="10"/>
      <c r="Q28" s="16">
        <f>SUM(Q22:Q27)</f>
        <v>5091</v>
      </c>
    </row>
    <row r="29" spans="1:17" ht="12.75">
      <c r="A29" s="10"/>
      <c r="B29" s="11"/>
      <c r="C29" s="11"/>
      <c r="D29" s="16"/>
      <c r="E29" s="17"/>
      <c r="F29" s="37"/>
      <c r="G29" s="17"/>
      <c r="H29" s="29"/>
      <c r="I29" s="19"/>
      <c r="J29" s="37"/>
      <c r="K29" s="10"/>
      <c r="Q29" s="16"/>
    </row>
    <row r="30" spans="1:17" ht="12.75">
      <c r="A30" s="10"/>
      <c r="B30" s="11" t="s">
        <v>21</v>
      </c>
      <c r="C30" s="11"/>
      <c r="D30" s="16">
        <v>-154</v>
      </c>
      <c r="E30" s="17"/>
      <c r="F30" s="37">
        <v>-49</v>
      </c>
      <c r="G30" s="17"/>
      <c r="H30" s="16">
        <v>-434</v>
      </c>
      <c r="I30" s="19"/>
      <c r="J30" s="37">
        <v>-131</v>
      </c>
      <c r="K30" s="10"/>
      <c r="Q30" s="16">
        <v>-144</v>
      </c>
    </row>
    <row r="31" spans="1:17" ht="12.75">
      <c r="A31" s="10"/>
      <c r="B31" s="11"/>
      <c r="C31" s="11"/>
      <c r="D31" s="7"/>
      <c r="E31" s="17"/>
      <c r="F31" s="44"/>
      <c r="G31" s="17"/>
      <c r="H31" s="31"/>
      <c r="I31" s="19"/>
      <c r="J31" s="44"/>
      <c r="K31" s="10"/>
      <c r="Q31" s="7"/>
    </row>
    <row r="32" spans="1:17" ht="12.75">
      <c r="A32" s="10"/>
      <c r="B32" s="11" t="s">
        <v>115</v>
      </c>
      <c r="C32" s="11"/>
      <c r="D32" s="16">
        <f>SUM(D28:D31)</f>
        <v>-232</v>
      </c>
      <c r="E32" s="17"/>
      <c r="F32" s="37">
        <f>SUM(F28:F31)</f>
        <v>1613</v>
      </c>
      <c r="G32" s="17"/>
      <c r="H32" s="29">
        <f>SUM(H28:H31)</f>
        <v>1035</v>
      </c>
      <c r="I32" s="19"/>
      <c r="J32" s="37">
        <f>SUM(J28:J31)</f>
        <v>2800</v>
      </c>
      <c r="K32" s="10"/>
      <c r="Q32" s="16">
        <f>SUM(Q28:Q31)</f>
        <v>4947</v>
      </c>
    </row>
    <row r="33" spans="1:17" ht="12.75">
      <c r="A33" s="10"/>
      <c r="B33" s="11"/>
      <c r="C33" s="11"/>
      <c r="D33" s="16"/>
      <c r="E33" s="17"/>
      <c r="F33" s="38"/>
      <c r="G33" s="17"/>
      <c r="H33" s="29"/>
      <c r="I33" s="19"/>
      <c r="J33" s="38"/>
      <c r="K33" s="10"/>
      <c r="Q33" s="16"/>
    </row>
    <row r="34" spans="1:17" ht="12.75">
      <c r="A34" s="10"/>
      <c r="B34" s="11" t="s">
        <v>22</v>
      </c>
      <c r="C34" s="11"/>
      <c r="D34" s="16">
        <v>-95</v>
      </c>
      <c r="E34" s="17"/>
      <c r="F34" s="37">
        <v>-290</v>
      </c>
      <c r="G34" s="17"/>
      <c r="H34" s="16">
        <v>-240</v>
      </c>
      <c r="I34" s="19"/>
      <c r="J34" s="37">
        <v>-543</v>
      </c>
      <c r="K34" s="10"/>
      <c r="Q34" s="16">
        <v>-1447</v>
      </c>
    </row>
    <row r="35" spans="1:17" ht="12.75">
      <c r="A35" s="10"/>
      <c r="B35" s="11"/>
      <c r="C35" s="11"/>
      <c r="D35" s="16"/>
      <c r="E35" s="17"/>
      <c r="F35" s="41"/>
      <c r="G35" s="17"/>
      <c r="H35" s="29"/>
      <c r="I35" s="19"/>
      <c r="J35" s="41"/>
      <c r="K35" s="10"/>
      <c r="Q35" s="7"/>
    </row>
    <row r="36" spans="1:17" ht="13.5" thickBot="1">
      <c r="A36" s="10"/>
      <c r="B36" s="11" t="s">
        <v>116</v>
      </c>
      <c r="C36" s="11"/>
      <c r="D36" s="6">
        <f>SUM(D32:D35)</f>
        <v>-327</v>
      </c>
      <c r="E36" s="17"/>
      <c r="F36" s="69">
        <f>SUM(F32:F35)</f>
        <v>1323</v>
      </c>
      <c r="G36" s="17"/>
      <c r="H36" s="63">
        <f>SUM(H32:H35)</f>
        <v>795</v>
      </c>
      <c r="I36" s="19"/>
      <c r="J36" s="69">
        <f>SUM(J32:J35)</f>
        <v>2257</v>
      </c>
      <c r="K36" s="10"/>
      <c r="Q36" s="6">
        <f>SUM(Q32:Q35)</f>
        <v>3500</v>
      </c>
    </row>
    <row r="37" spans="1:17" ht="13.5" thickTop="1">
      <c r="A37" s="10"/>
      <c r="B37" s="11"/>
      <c r="C37" s="11"/>
      <c r="D37" s="16"/>
      <c r="E37" s="17"/>
      <c r="F37" s="37"/>
      <c r="G37" s="17"/>
      <c r="H37" s="29"/>
      <c r="I37" s="19"/>
      <c r="J37" s="37"/>
      <c r="K37" s="10"/>
      <c r="Q37" s="16"/>
    </row>
    <row r="38" spans="1:17" ht="12.75">
      <c r="A38" s="10"/>
      <c r="B38" s="11" t="s">
        <v>117</v>
      </c>
      <c r="C38" s="11"/>
      <c r="D38" s="16"/>
      <c r="E38" s="17"/>
      <c r="F38" s="37"/>
      <c r="G38" s="17"/>
      <c r="H38" s="29"/>
      <c r="I38" s="19"/>
      <c r="J38" s="37"/>
      <c r="K38" s="10"/>
      <c r="Q38" s="16"/>
    </row>
    <row r="39" spans="1:17" ht="12.75">
      <c r="A39" s="10"/>
      <c r="B39" s="43" t="s">
        <v>70</v>
      </c>
      <c r="C39" s="11"/>
      <c r="D39" s="29">
        <v>-350</v>
      </c>
      <c r="E39" s="53"/>
      <c r="F39" s="73">
        <v>1318</v>
      </c>
      <c r="G39" s="53"/>
      <c r="H39" s="29">
        <v>741</v>
      </c>
      <c r="I39" s="25"/>
      <c r="J39" s="73">
        <v>2184</v>
      </c>
      <c r="K39" s="10"/>
      <c r="Q39" s="16"/>
    </row>
    <row r="40" spans="1:17" ht="12.75">
      <c r="A40" s="10"/>
      <c r="B40" s="43" t="s">
        <v>61</v>
      </c>
      <c r="C40" s="11"/>
      <c r="D40" s="29">
        <v>23</v>
      </c>
      <c r="E40" s="53"/>
      <c r="F40" s="73">
        <v>5</v>
      </c>
      <c r="G40" s="53"/>
      <c r="H40" s="29">
        <v>54</v>
      </c>
      <c r="I40" s="25"/>
      <c r="J40" s="73">
        <v>73</v>
      </c>
      <c r="K40" s="10"/>
      <c r="Q40" s="16"/>
    </row>
    <row r="41" spans="1:17" ht="12.75">
      <c r="A41" s="10"/>
      <c r="B41" s="43"/>
      <c r="C41" s="11"/>
      <c r="D41" s="16"/>
      <c r="E41" s="17"/>
      <c r="F41" s="37"/>
      <c r="G41" s="17"/>
      <c r="H41" s="29"/>
      <c r="I41" s="19"/>
      <c r="J41" s="37"/>
      <c r="K41" s="10"/>
      <c r="Q41" s="16"/>
    </row>
    <row r="42" spans="1:17" ht="13.5" thickBot="1">
      <c r="A42" s="10"/>
      <c r="B42" s="11"/>
      <c r="C42" s="11"/>
      <c r="D42" s="6">
        <f>SUM(D39:D41)</f>
        <v>-327</v>
      </c>
      <c r="E42" s="17"/>
      <c r="F42" s="55">
        <f>SUM(F39:F41)</f>
        <v>1323</v>
      </c>
      <c r="G42" s="17"/>
      <c r="H42" s="63">
        <f>SUM(H39:H41)</f>
        <v>795</v>
      </c>
      <c r="I42" s="19"/>
      <c r="J42" s="55">
        <f>SUM(J39:J41)</f>
        <v>2257</v>
      </c>
      <c r="K42" s="10"/>
      <c r="Q42" s="16"/>
    </row>
    <row r="43" spans="1:17" ht="13.5" thickTop="1">
      <c r="A43" s="10"/>
      <c r="B43" s="11"/>
      <c r="C43" s="11"/>
      <c r="D43" s="16"/>
      <c r="E43" s="17"/>
      <c r="F43" s="16"/>
      <c r="G43" s="17"/>
      <c r="H43" s="29"/>
      <c r="I43" s="19"/>
      <c r="J43" s="16"/>
      <c r="K43" s="10"/>
      <c r="Q43" s="16"/>
    </row>
    <row r="44" spans="1:11" ht="12.75">
      <c r="A44" s="10"/>
      <c r="B44" s="10" t="s">
        <v>118</v>
      </c>
      <c r="C44" s="10"/>
      <c r="D44" s="17"/>
      <c r="E44" s="17"/>
      <c r="F44" s="17"/>
      <c r="G44" s="17"/>
      <c r="H44" s="29"/>
      <c r="I44" s="17"/>
      <c r="J44" s="18"/>
      <c r="K44" s="10"/>
    </row>
    <row r="45" spans="1:11" ht="13.5" thickBot="1">
      <c r="A45" s="10"/>
      <c r="B45" s="24" t="s">
        <v>69</v>
      </c>
      <c r="C45" s="67"/>
      <c r="D45" s="59">
        <v>-0.21</v>
      </c>
      <c r="E45" s="53"/>
      <c r="F45" s="97">
        <v>0.79</v>
      </c>
      <c r="G45" s="53"/>
      <c r="H45" s="97">
        <f>ROUND(H39/'BS'!$G$40*100/10,2)</f>
        <v>0.44</v>
      </c>
      <c r="I45" s="17"/>
      <c r="J45" s="97">
        <v>1.31</v>
      </c>
      <c r="K45" s="10"/>
    </row>
    <row r="46" spans="1:11" ht="13.5" thickTop="1">
      <c r="A46" s="10"/>
      <c r="B46" s="10"/>
      <c r="C46" s="10"/>
      <c r="D46" s="10"/>
      <c r="E46" s="10"/>
      <c r="F46" s="10"/>
      <c r="G46" s="10"/>
      <c r="H46" s="60"/>
      <c r="I46" s="10"/>
      <c r="J46" s="11"/>
      <c r="K46" s="10"/>
    </row>
    <row r="47" spans="1:11" ht="12.75">
      <c r="A47" s="10"/>
      <c r="B47" s="10"/>
      <c r="C47" s="10"/>
      <c r="D47" s="10"/>
      <c r="E47" s="10"/>
      <c r="F47" s="14"/>
      <c r="G47" s="10"/>
      <c r="H47" s="9"/>
      <c r="I47" s="10"/>
      <c r="J47" s="14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9"/>
      <c r="I48" s="10"/>
      <c r="J48" s="14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9"/>
      <c r="I49" s="10"/>
      <c r="J49" s="14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9"/>
      <c r="I50" s="10"/>
      <c r="J50" s="14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9"/>
      <c r="I51" s="10"/>
      <c r="J51" s="14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9"/>
      <c r="I52" s="10"/>
      <c r="J52" s="14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9"/>
      <c r="I53" s="10"/>
      <c r="J53" s="14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9"/>
      <c r="I54" s="10"/>
      <c r="J54" s="14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9"/>
      <c r="I55" s="10"/>
      <c r="J55" s="11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9"/>
      <c r="I56" s="10"/>
      <c r="J56" s="11"/>
      <c r="K56" s="10"/>
    </row>
    <row r="57" spans="1:11" ht="12.75">
      <c r="A57" s="10"/>
      <c r="B57" s="68"/>
      <c r="C57" s="68"/>
      <c r="D57" s="68"/>
      <c r="E57" s="68"/>
      <c r="F57" s="68"/>
      <c r="G57" s="68"/>
      <c r="H57" s="68"/>
      <c r="I57" s="68"/>
      <c r="J57" s="11"/>
      <c r="K57" s="10"/>
    </row>
    <row r="58" spans="1:11" ht="12.75">
      <c r="A58" s="10"/>
      <c r="B58" s="68"/>
      <c r="C58" s="68"/>
      <c r="D58" s="68"/>
      <c r="E58" s="68"/>
      <c r="F58" s="68"/>
      <c r="G58" s="68"/>
      <c r="H58" s="68"/>
      <c r="I58" s="68"/>
      <c r="J58" s="11"/>
      <c r="K58" s="10"/>
    </row>
    <row r="59" spans="1:11" ht="12.75">
      <c r="A59" s="10"/>
      <c r="B59" s="68"/>
      <c r="C59" s="68"/>
      <c r="D59" s="68"/>
      <c r="E59" s="68"/>
      <c r="F59" s="68"/>
      <c r="G59" s="68"/>
      <c r="H59" s="68"/>
      <c r="I59" s="68"/>
      <c r="J59" s="11"/>
      <c r="K59" s="10"/>
    </row>
    <row r="60" spans="1:11" ht="12.75">
      <c r="A60" s="10"/>
      <c r="B60" s="68"/>
      <c r="C60" s="68"/>
      <c r="D60" s="68"/>
      <c r="E60" s="68"/>
      <c r="F60" s="68"/>
      <c r="G60" s="68"/>
      <c r="H60" s="68"/>
      <c r="I60" s="68"/>
      <c r="J60" s="11"/>
      <c r="K60" s="10"/>
    </row>
    <row r="61" spans="1:11" ht="12.75">
      <c r="A61" s="10"/>
      <c r="B61" s="68"/>
      <c r="C61" s="68"/>
      <c r="D61" s="68"/>
      <c r="E61" s="68"/>
      <c r="F61" s="68"/>
      <c r="G61" s="68"/>
      <c r="H61" s="68"/>
      <c r="I61" s="68"/>
      <c r="J61" s="11"/>
      <c r="K61" s="10"/>
    </row>
  </sheetData>
  <mergeCells count="9">
    <mergeCell ref="D14:F14"/>
    <mergeCell ref="H14:J14"/>
    <mergeCell ref="B9:J9"/>
    <mergeCell ref="B10:J10"/>
    <mergeCell ref="B11:J11"/>
    <mergeCell ref="B3:J3"/>
    <mergeCell ref="B4:J4"/>
    <mergeCell ref="B6:J6"/>
    <mergeCell ref="B5:J5"/>
  </mergeCells>
  <printOptions horizontalCentered="1"/>
  <pageMargins left="0.7" right="0.5" top="0.5" bottom="0.5" header="0.5" footer="0.5"/>
  <pageSetup horizontalDpi="300" verticalDpi="300" orientation="portrait" paperSize="9" r:id="rId2"/>
  <headerFooter alignWithMargins="0">
    <oddFooter>&amp;CPage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L6" sqref="L6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7.421875" style="0" customWidth="1"/>
    <col min="6" max="6" width="1.7109375" style="0" customWidth="1"/>
    <col min="7" max="7" width="12.7109375" style="1" customWidth="1"/>
    <col min="8" max="8" width="1.7109375" style="0" customWidth="1"/>
    <col min="9" max="9" width="12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98" t="s">
        <v>42</v>
      </c>
      <c r="C3" s="98"/>
      <c r="D3" s="98"/>
      <c r="E3" s="98"/>
      <c r="F3" s="98"/>
      <c r="G3" s="98"/>
      <c r="H3" s="98"/>
      <c r="I3" s="98"/>
      <c r="J3" s="10"/>
    </row>
    <row r="4" spans="1:10" ht="12.75">
      <c r="A4" s="10"/>
      <c r="B4" s="99" t="s">
        <v>43</v>
      </c>
      <c r="C4" s="99"/>
      <c r="D4" s="99"/>
      <c r="E4" s="99"/>
      <c r="F4" s="99"/>
      <c r="G4" s="99"/>
      <c r="H4" s="99"/>
      <c r="I4" s="99"/>
      <c r="J4" s="10"/>
    </row>
    <row r="5" spans="1:10" ht="12.75">
      <c r="A5" s="10"/>
      <c r="B5" s="99" t="s">
        <v>28</v>
      </c>
      <c r="C5" s="99"/>
      <c r="D5" s="99"/>
      <c r="E5" s="99"/>
      <c r="F5" s="99"/>
      <c r="G5" s="99"/>
      <c r="H5" s="99"/>
      <c r="I5" s="99"/>
      <c r="J5" s="10"/>
    </row>
    <row r="6" spans="1:10" ht="12.75">
      <c r="A6" s="10"/>
      <c r="B6" s="99" t="s">
        <v>13</v>
      </c>
      <c r="C6" s="99"/>
      <c r="D6" s="99"/>
      <c r="E6" s="99"/>
      <c r="F6" s="99"/>
      <c r="G6" s="99"/>
      <c r="H6" s="99"/>
      <c r="I6" s="99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10"/>
      <c r="C8" s="10"/>
      <c r="D8" s="10"/>
      <c r="E8" s="10"/>
      <c r="F8" s="10"/>
      <c r="G8" s="9"/>
      <c r="H8" s="10"/>
      <c r="I8" s="11"/>
      <c r="J8" s="10"/>
    </row>
    <row r="9" spans="1:10" ht="12.75">
      <c r="A9" s="10"/>
      <c r="B9" s="99" t="s">
        <v>106</v>
      </c>
      <c r="C9" s="99"/>
      <c r="D9" s="99"/>
      <c r="E9" s="99"/>
      <c r="F9" s="99"/>
      <c r="G9" s="99"/>
      <c r="H9" s="99"/>
      <c r="I9" s="99"/>
      <c r="J9" s="10"/>
    </row>
    <row r="10" spans="1:10" ht="12.75">
      <c r="A10" s="10"/>
      <c r="B10" s="9"/>
      <c r="C10" s="10"/>
      <c r="D10" s="10"/>
      <c r="E10" s="10"/>
      <c r="F10" s="10"/>
      <c r="G10" s="9"/>
      <c r="H10" s="10"/>
      <c r="I10" s="11"/>
      <c r="J10" s="10"/>
    </row>
    <row r="11" spans="1:10" ht="12.75">
      <c r="A11" s="10"/>
      <c r="B11" s="10"/>
      <c r="C11" s="10"/>
      <c r="D11" s="10"/>
      <c r="E11" s="10"/>
      <c r="F11" s="10"/>
      <c r="G11" s="60"/>
      <c r="H11" s="10"/>
      <c r="I11" s="11"/>
      <c r="J11" s="10"/>
    </row>
    <row r="12" spans="1:10" ht="12.75">
      <c r="A12" s="10"/>
      <c r="B12" s="10"/>
      <c r="C12" s="10"/>
      <c r="D12" s="10"/>
      <c r="E12" s="10"/>
      <c r="F12" s="10"/>
      <c r="G12" s="12" t="s">
        <v>71</v>
      </c>
      <c r="H12" s="13"/>
      <c r="I12" s="74" t="s">
        <v>72</v>
      </c>
      <c r="J12" s="10"/>
    </row>
    <row r="13" spans="1:10" ht="12.75">
      <c r="A13" s="10"/>
      <c r="B13" s="10"/>
      <c r="C13" s="10"/>
      <c r="D13" s="10"/>
      <c r="E13" s="10"/>
      <c r="F13" s="10"/>
      <c r="G13" s="12" t="s">
        <v>1</v>
      </c>
      <c r="H13" s="13"/>
      <c r="I13" s="74" t="s">
        <v>1</v>
      </c>
      <c r="J13" s="10"/>
    </row>
    <row r="14" spans="1:10" ht="12.75">
      <c r="A14" s="10"/>
      <c r="B14" s="10"/>
      <c r="C14" s="10"/>
      <c r="D14" s="10"/>
      <c r="E14" s="10"/>
      <c r="F14" s="10"/>
      <c r="G14" s="57">
        <v>39051</v>
      </c>
      <c r="H14" s="56"/>
      <c r="I14" s="58">
        <v>38776</v>
      </c>
      <c r="J14" s="10"/>
    </row>
    <row r="15" spans="1:10" ht="12.75">
      <c r="A15" s="10"/>
      <c r="B15" s="10"/>
      <c r="C15" s="10"/>
      <c r="D15" s="10"/>
      <c r="E15" s="10"/>
      <c r="F15" s="10"/>
      <c r="G15" s="12" t="s">
        <v>0</v>
      </c>
      <c r="H15" s="13"/>
      <c r="I15" s="74" t="s">
        <v>0</v>
      </c>
      <c r="J15" s="10"/>
    </row>
    <row r="16" spans="1:10" ht="12.75">
      <c r="A16" s="10"/>
      <c r="B16" s="10"/>
      <c r="C16" s="10"/>
      <c r="D16" s="10"/>
      <c r="E16" s="10"/>
      <c r="F16" s="10"/>
      <c r="G16" s="12"/>
      <c r="H16" s="13"/>
      <c r="I16" s="74" t="s">
        <v>94</v>
      </c>
      <c r="J16" s="10"/>
    </row>
    <row r="17" spans="1:10" ht="12.75">
      <c r="A17" s="10"/>
      <c r="B17" s="10"/>
      <c r="C17" s="10"/>
      <c r="D17" s="10"/>
      <c r="E17" s="10"/>
      <c r="F17" s="10"/>
      <c r="G17" s="9"/>
      <c r="H17" s="10"/>
      <c r="I17" s="11"/>
      <c r="J17" s="10"/>
    </row>
    <row r="18" spans="1:10" ht="12.75">
      <c r="A18" s="10"/>
      <c r="B18" s="9" t="s">
        <v>2</v>
      </c>
      <c r="C18" s="10"/>
      <c r="D18" s="10"/>
      <c r="E18" s="10"/>
      <c r="F18" s="10"/>
      <c r="G18" s="16">
        <v>26916</v>
      </c>
      <c r="H18" s="17"/>
      <c r="I18" s="18">
        <v>20854</v>
      </c>
      <c r="J18" s="10"/>
    </row>
    <row r="19" spans="1:10" ht="12.75">
      <c r="A19" s="10"/>
      <c r="B19" s="9" t="s">
        <v>93</v>
      </c>
      <c r="C19" s="10"/>
      <c r="D19" s="10"/>
      <c r="E19" s="10"/>
      <c r="F19" s="10"/>
      <c r="G19" s="16">
        <v>1610</v>
      </c>
      <c r="H19" s="17"/>
      <c r="I19" s="18">
        <v>1610</v>
      </c>
      <c r="J19" s="10"/>
    </row>
    <row r="20" spans="1:10" ht="12.75">
      <c r="A20" s="10"/>
      <c r="B20" s="9" t="s">
        <v>66</v>
      </c>
      <c r="C20" s="10"/>
      <c r="D20" s="10"/>
      <c r="E20" s="10"/>
      <c r="F20" s="10"/>
      <c r="G20" s="16">
        <v>684</v>
      </c>
      <c r="H20" s="17"/>
      <c r="I20" s="18">
        <v>464</v>
      </c>
      <c r="J20" s="10"/>
    </row>
    <row r="21" spans="1:10" ht="12.75">
      <c r="A21" s="10"/>
      <c r="B21" s="10"/>
      <c r="C21" s="10"/>
      <c r="D21" s="10"/>
      <c r="E21" s="10"/>
      <c r="F21" s="10"/>
      <c r="G21" s="16"/>
      <c r="H21" s="17"/>
      <c r="I21" s="18"/>
      <c r="J21" s="10"/>
    </row>
    <row r="22" spans="1:10" ht="12.75">
      <c r="A22" s="10"/>
      <c r="B22" s="9" t="s">
        <v>4</v>
      </c>
      <c r="C22" s="10"/>
      <c r="D22" s="10"/>
      <c r="E22" s="10"/>
      <c r="F22" s="10"/>
      <c r="G22" s="16"/>
      <c r="H22" s="17"/>
      <c r="I22" s="18"/>
      <c r="J22" s="10"/>
    </row>
    <row r="23" spans="1:10" ht="12.75">
      <c r="A23" s="10"/>
      <c r="B23" s="10" t="s">
        <v>44</v>
      </c>
      <c r="C23" s="10"/>
      <c r="D23" s="10"/>
      <c r="E23" s="10"/>
      <c r="F23" s="10"/>
      <c r="G23" s="2">
        <v>4250</v>
      </c>
      <c r="H23" s="17"/>
      <c r="I23" s="48">
        <v>3612</v>
      </c>
      <c r="J23" s="10"/>
    </row>
    <row r="24" spans="1:10" ht="12.75">
      <c r="A24" s="10"/>
      <c r="B24" s="10" t="s">
        <v>5</v>
      </c>
      <c r="C24" s="10"/>
      <c r="D24" s="10"/>
      <c r="E24" s="10"/>
      <c r="F24" s="10"/>
      <c r="G24" s="3">
        <v>21546</v>
      </c>
      <c r="H24" s="17"/>
      <c r="I24" s="49">
        <v>16644</v>
      </c>
      <c r="J24" s="10"/>
    </row>
    <row r="25" spans="1:10" ht="12.75">
      <c r="A25" s="10"/>
      <c r="B25" s="33" t="s">
        <v>95</v>
      </c>
      <c r="C25" s="10"/>
      <c r="D25" s="10"/>
      <c r="E25" s="10"/>
      <c r="F25" s="10"/>
      <c r="G25" s="3">
        <v>362</v>
      </c>
      <c r="H25" s="17"/>
      <c r="I25" s="49">
        <v>236</v>
      </c>
      <c r="J25" s="10"/>
    </row>
    <row r="26" spans="1:10" ht="12.75">
      <c r="A26" s="10"/>
      <c r="B26" s="10" t="s">
        <v>9</v>
      </c>
      <c r="C26" s="10"/>
      <c r="D26" s="10"/>
      <c r="E26" s="10"/>
      <c r="F26" s="10"/>
      <c r="G26" s="3">
        <v>2409</v>
      </c>
      <c r="H26" s="17"/>
      <c r="I26" s="49">
        <v>7628</v>
      </c>
      <c r="J26" s="10"/>
    </row>
    <row r="27" spans="1:10" ht="12.75">
      <c r="A27" s="10"/>
      <c r="B27" s="10"/>
      <c r="C27" s="10"/>
      <c r="D27" s="10"/>
      <c r="E27" s="10"/>
      <c r="F27" s="10"/>
      <c r="G27" s="4"/>
      <c r="H27" s="17"/>
      <c r="I27" s="50"/>
      <c r="J27" s="10"/>
    </row>
    <row r="28" spans="1:10" ht="12.75">
      <c r="A28" s="10"/>
      <c r="B28" s="10"/>
      <c r="C28" s="10"/>
      <c r="D28" s="10"/>
      <c r="E28" s="10"/>
      <c r="F28" s="10"/>
      <c r="G28" s="5">
        <f>SUM(G23:G27)</f>
        <v>28567</v>
      </c>
      <c r="H28" s="17"/>
      <c r="I28" s="51">
        <f>SUM(I23:I27)</f>
        <v>28120</v>
      </c>
      <c r="J28" s="10"/>
    </row>
    <row r="29" spans="1:10" ht="12.75">
      <c r="A29" s="10"/>
      <c r="B29" s="9" t="s">
        <v>10</v>
      </c>
      <c r="C29" s="10"/>
      <c r="D29" s="10"/>
      <c r="E29" s="10"/>
      <c r="F29" s="10"/>
      <c r="G29" s="2"/>
      <c r="H29" s="17"/>
      <c r="I29" s="48"/>
      <c r="J29" s="10"/>
    </row>
    <row r="30" spans="1:10" ht="12.75">
      <c r="A30" s="10"/>
      <c r="B30" s="10" t="s">
        <v>11</v>
      </c>
      <c r="C30" s="10"/>
      <c r="D30" s="10"/>
      <c r="E30" s="10"/>
      <c r="F30" s="10"/>
      <c r="G30" s="3">
        <v>5816</v>
      </c>
      <c r="H30" s="17"/>
      <c r="I30" s="49">
        <v>4108</v>
      </c>
      <c r="J30" s="10"/>
    </row>
    <row r="31" spans="1:10" s="54" customFormat="1" ht="12.75">
      <c r="A31" s="33"/>
      <c r="B31" s="33" t="s">
        <v>52</v>
      </c>
      <c r="C31" s="33"/>
      <c r="D31" s="33"/>
      <c r="E31" s="33"/>
      <c r="F31" s="33"/>
      <c r="G31" s="26">
        <v>2393</v>
      </c>
      <c r="H31" s="53"/>
      <c r="I31" s="47">
        <v>2068</v>
      </c>
      <c r="J31" s="33"/>
    </row>
    <row r="32" spans="1:10" ht="12.75">
      <c r="A32" s="10"/>
      <c r="B32" s="10" t="s">
        <v>96</v>
      </c>
      <c r="C32" s="10"/>
      <c r="D32" s="10"/>
      <c r="E32" s="10"/>
      <c r="F32" s="10"/>
      <c r="G32" s="3">
        <v>240</v>
      </c>
      <c r="H32" s="17"/>
      <c r="I32" s="49">
        <v>247</v>
      </c>
      <c r="J32" s="10"/>
    </row>
    <row r="33" spans="1:10" ht="12.75">
      <c r="A33" s="10"/>
      <c r="B33" s="10"/>
      <c r="C33" s="10"/>
      <c r="D33" s="10"/>
      <c r="E33" s="10"/>
      <c r="F33" s="10"/>
      <c r="G33" s="4"/>
      <c r="H33" s="17"/>
      <c r="I33" s="50"/>
      <c r="J33" s="10"/>
    </row>
    <row r="34" spans="1:10" ht="12.75">
      <c r="A34" s="10"/>
      <c r="B34" s="10"/>
      <c r="C34" s="10"/>
      <c r="D34" s="10"/>
      <c r="E34" s="10"/>
      <c r="F34" s="10"/>
      <c r="G34" s="5">
        <f>SUM(G30:G33)</f>
        <v>8449</v>
      </c>
      <c r="H34" s="17"/>
      <c r="I34" s="51">
        <f>SUM(I30:I33)</f>
        <v>6423</v>
      </c>
      <c r="J34" s="10"/>
    </row>
    <row r="35" spans="1:10" ht="12.75">
      <c r="A35" s="10"/>
      <c r="B35" s="10"/>
      <c r="C35" s="10"/>
      <c r="D35" s="10"/>
      <c r="E35" s="10"/>
      <c r="F35" s="10"/>
      <c r="G35" s="16"/>
      <c r="H35" s="17"/>
      <c r="I35" s="18"/>
      <c r="J35" s="10"/>
    </row>
    <row r="36" spans="1:10" ht="12.75">
      <c r="A36" s="10"/>
      <c r="B36" s="9" t="s">
        <v>12</v>
      </c>
      <c r="C36" s="10"/>
      <c r="D36" s="10"/>
      <c r="E36" s="10"/>
      <c r="F36" s="10"/>
      <c r="G36" s="16">
        <f>G28-G34</f>
        <v>20118</v>
      </c>
      <c r="H36" s="17"/>
      <c r="I36" s="18">
        <f>I28-I34</f>
        <v>21697</v>
      </c>
      <c r="J36" s="10"/>
    </row>
    <row r="37" spans="1:10" ht="12.75">
      <c r="A37" s="10"/>
      <c r="B37" s="9"/>
      <c r="C37" s="10"/>
      <c r="D37" s="10"/>
      <c r="E37" s="10"/>
      <c r="F37" s="10"/>
      <c r="G37" s="16"/>
      <c r="H37" s="17"/>
      <c r="I37" s="18"/>
      <c r="J37" s="10"/>
    </row>
    <row r="38" spans="1:10" ht="13.5" thickBot="1">
      <c r="A38" s="10"/>
      <c r="B38" s="9"/>
      <c r="C38" s="10"/>
      <c r="D38" s="10"/>
      <c r="E38" s="10"/>
      <c r="F38" s="10"/>
      <c r="G38" s="6">
        <f>SUM(G18:G21)+G36</f>
        <v>49328</v>
      </c>
      <c r="H38" s="17"/>
      <c r="I38" s="46">
        <f>SUM(I18:I21)+I36</f>
        <v>44625</v>
      </c>
      <c r="J38" s="10"/>
    </row>
    <row r="39" spans="1:10" ht="13.5" thickTop="1">
      <c r="A39" s="10"/>
      <c r="B39" s="9"/>
      <c r="C39" s="10"/>
      <c r="D39" s="10"/>
      <c r="E39" s="10"/>
      <c r="F39" s="10"/>
      <c r="G39" s="16"/>
      <c r="H39" s="17"/>
      <c r="I39" s="18"/>
      <c r="J39" s="10"/>
    </row>
    <row r="40" spans="1:10" ht="12.75">
      <c r="A40" s="10"/>
      <c r="B40" s="9" t="s">
        <v>6</v>
      </c>
      <c r="C40" s="10"/>
      <c r="D40" s="10"/>
      <c r="E40" s="10"/>
      <c r="F40" s="10"/>
      <c r="G40" s="16">
        <v>16745</v>
      </c>
      <c r="H40" s="17"/>
      <c r="I40" s="18">
        <v>16745</v>
      </c>
      <c r="J40" s="10"/>
    </row>
    <row r="41" spans="1:10" ht="12.75">
      <c r="A41" s="10"/>
      <c r="B41" s="9" t="s">
        <v>7</v>
      </c>
      <c r="C41" s="10"/>
      <c r="D41" s="10"/>
      <c r="E41" s="33"/>
      <c r="F41" s="10"/>
      <c r="G41" s="31">
        <v>18965</v>
      </c>
      <c r="H41" s="17"/>
      <c r="I41" s="45">
        <v>18148</v>
      </c>
      <c r="J41" s="10"/>
    </row>
    <row r="42" spans="1:10" ht="12.75">
      <c r="A42" s="10"/>
      <c r="B42" s="9" t="s">
        <v>8</v>
      </c>
      <c r="C42" s="10"/>
      <c r="D42" s="10"/>
      <c r="E42" s="10"/>
      <c r="F42" s="10"/>
      <c r="G42" s="16">
        <f>SUM(G40:G41)</f>
        <v>35710</v>
      </c>
      <c r="H42" s="17"/>
      <c r="I42" s="18">
        <f>SUM(I40:I41)</f>
        <v>34893</v>
      </c>
      <c r="J42" s="10"/>
    </row>
    <row r="43" spans="1:10" ht="12.75">
      <c r="A43" s="10"/>
      <c r="B43" s="9" t="s">
        <v>61</v>
      </c>
      <c r="C43" s="10"/>
      <c r="D43" s="10"/>
      <c r="E43" s="10"/>
      <c r="F43" s="10"/>
      <c r="G43" s="16">
        <v>170</v>
      </c>
      <c r="H43" s="17"/>
      <c r="I43" s="18">
        <v>96</v>
      </c>
      <c r="J43" s="10"/>
    </row>
    <row r="44" spans="1:10" ht="12.75">
      <c r="A44" s="10"/>
      <c r="B44" s="9"/>
      <c r="C44" s="10"/>
      <c r="D44" s="10"/>
      <c r="E44" s="10"/>
      <c r="F44" s="10"/>
      <c r="G44" s="31"/>
      <c r="H44" s="17"/>
      <c r="I44" s="32"/>
      <c r="J44" s="10"/>
    </row>
    <row r="45" spans="1:10" ht="12.75">
      <c r="A45" s="10"/>
      <c r="B45" s="9" t="s">
        <v>73</v>
      </c>
      <c r="C45" s="10"/>
      <c r="D45" s="10"/>
      <c r="E45" s="10"/>
      <c r="F45" s="10"/>
      <c r="G45" s="29">
        <f>SUM(G42:G44)</f>
        <v>35880</v>
      </c>
      <c r="H45" s="17"/>
      <c r="I45" s="30">
        <f>SUM(I42:I44)</f>
        <v>34989</v>
      </c>
      <c r="J45" s="10"/>
    </row>
    <row r="46" spans="1:10" ht="12.75">
      <c r="A46" s="10"/>
      <c r="B46" s="9"/>
      <c r="C46" s="10"/>
      <c r="D46" s="10"/>
      <c r="E46" s="10"/>
      <c r="F46" s="10"/>
      <c r="G46" s="16"/>
      <c r="H46" s="17"/>
      <c r="I46" s="18"/>
      <c r="J46" s="10"/>
    </row>
    <row r="47" spans="1:10" ht="12.75">
      <c r="A47" s="10"/>
      <c r="B47" s="9" t="s">
        <v>62</v>
      </c>
      <c r="C47" s="10"/>
      <c r="D47" s="10"/>
      <c r="E47" s="10"/>
      <c r="F47" s="10"/>
      <c r="G47" s="16"/>
      <c r="H47" s="17"/>
      <c r="I47" s="18"/>
      <c r="J47" s="10"/>
    </row>
    <row r="48" spans="1:10" s="54" customFormat="1" ht="12.75">
      <c r="A48" s="33"/>
      <c r="B48" s="33" t="s">
        <v>52</v>
      </c>
      <c r="C48" s="33"/>
      <c r="D48" s="33"/>
      <c r="E48" s="33"/>
      <c r="F48" s="33"/>
      <c r="G48" s="29">
        <v>12197</v>
      </c>
      <c r="H48" s="53"/>
      <c r="I48" s="30">
        <v>8385</v>
      </c>
      <c r="J48" s="33"/>
    </row>
    <row r="49" spans="1:10" ht="12.75">
      <c r="A49" s="10"/>
      <c r="B49" s="11" t="s">
        <v>40</v>
      </c>
      <c r="C49" s="10"/>
      <c r="D49" s="10"/>
      <c r="E49" s="10"/>
      <c r="F49" s="10"/>
      <c r="G49" s="16">
        <v>1251</v>
      </c>
      <c r="H49" s="17"/>
      <c r="I49" s="18">
        <v>1251</v>
      </c>
      <c r="J49" s="10"/>
    </row>
    <row r="50" spans="1:10" ht="12.75">
      <c r="A50" s="10"/>
      <c r="B50" s="9"/>
      <c r="C50" s="10"/>
      <c r="D50" s="10"/>
      <c r="E50" s="10"/>
      <c r="F50" s="10"/>
      <c r="G50" s="16"/>
      <c r="H50" s="17"/>
      <c r="I50" s="18"/>
      <c r="J50" s="10"/>
    </row>
    <row r="51" spans="1:10" ht="13.5" thickBot="1">
      <c r="A51" s="10"/>
      <c r="B51" s="10"/>
      <c r="C51" s="10"/>
      <c r="D51" s="10"/>
      <c r="E51" s="10"/>
      <c r="F51" s="10"/>
      <c r="G51" s="6">
        <f>SUM(G45:G50)</f>
        <v>49328</v>
      </c>
      <c r="H51" s="17"/>
      <c r="I51" s="46">
        <f>SUM(I45:I50)</f>
        <v>44625</v>
      </c>
      <c r="J51" s="10"/>
    </row>
    <row r="52" spans="1:10" ht="13.5" thickTop="1">
      <c r="A52" s="10"/>
      <c r="B52" s="10"/>
      <c r="C52" s="10"/>
      <c r="D52" s="10"/>
      <c r="E52" s="10"/>
      <c r="F52" s="10"/>
      <c r="G52" s="40"/>
      <c r="H52" s="10"/>
      <c r="I52" s="52"/>
      <c r="J52" s="10"/>
    </row>
    <row r="53" spans="1:10" ht="13.5" thickBot="1">
      <c r="A53" s="10"/>
      <c r="B53" s="33" t="s">
        <v>102</v>
      </c>
      <c r="C53" s="33"/>
      <c r="D53" s="33"/>
      <c r="E53" s="33"/>
      <c r="F53" s="33"/>
      <c r="G53" s="64">
        <v>21.32</v>
      </c>
      <c r="H53" s="33"/>
      <c r="I53" s="64">
        <f>ROUND(I42/I40*10,2)</f>
        <v>20.84</v>
      </c>
      <c r="J53" s="10"/>
    </row>
    <row r="54" spans="1:10" ht="13.5" thickTop="1">
      <c r="A54" s="10"/>
      <c r="B54" s="33"/>
      <c r="C54" s="33"/>
      <c r="D54" s="33"/>
      <c r="E54" s="33"/>
      <c r="F54" s="33"/>
      <c r="G54" s="65"/>
      <c r="H54" s="33"/>
      <c r="I54" s="66"/>
      <c r="J54" s="10"/>
    </row>
    <row r="55" spans="1:10" s="36" customFormat="1" ht="12.75" customHeight="1">
      <c r="A55" s="35"/>
      <c r="B55" s="101"/>
      <c r="C55" s="101"/>
      <c r="D55" s="101"/>
      <c r="E55" s="101"/>
      <c r="F55" s="101"/>
      <c r="G55" s="101"/>
      <c r="H55" s="101"/>
      <c r="I55" s="101"/>
      <c r="J55" s="35"/>
    </row>
    <row r="56" spans="1:10" s="36" customFormat="1" ht="12.75">
      <c r="A56" s="35"/>
      <c r="B56" s="101"/>
      <c r="C56" s="101"/>
      <c r="D56" s="101"/>
      <c r="E56" s="101"/>
      <c r="F56" s="101"/>
      <c r="G56" s="101"/>
      <c r="H56" s="101"/>
      <c r="I56" s="101"/>
      <c r="J56" s="35"/>
    </row>
    <row r="57" spans="1:10" ht="12.75">
      <c r="A57" s="10"/>
      <c r="B57" s="10"/>
      <c r="C57" s="10"/>
      <c r="D57" s="10"/>
      <c r="E57" s="10"/>
      <c r="F57" s="10"/>
      <c r="G57" s="9"/>
      <c r="H57" s="10"/>
      <c r="I57" s="11"/>
      <c r="J57" s="10"/>
    </row>
    <row r="58" spans="1:10" ht="12.75" customHeight="1">
      <c r="A58" s="10"/>
      <c r="B58" s="101" t="s">
        <v>90</v>
      </c>
      <c r="C58" s="101"/>
      <c r="D58" s="101"/>
      <c r="E58" s="101"/>
      <c r="F58" s="101"/>
      <c r="G58" s="101"/>
      <c r="H58" s="101"/>
      <c r="I58" s="101"/>
      <c r="J58" s="10"/>
    </row>
    <row r="59" spans="1:10" ht="12.75">
      <c r="A59" s="10"/>
      <c r="B59" s="101"/>
      <c r="C59" s="101"/>
      <c r="D59" s="101"/>
      <c r="E59" s="101"/>
      <c r="F59" s="101"/>
      <c r="G59" s="101"/>
      <c r="H59" s="101"/>
      <c r="I59" s="101"/>
      <c r="J59" s="10"/>
    </row>
    <row r="60" spans="1:10" ht="12.75" customHeight="1">
      <c r="A60" s="10"/>
      <c r="B60" s="10"/>
      <c r="C60" s="10"/>
      <c r="D60" s="10"/>
      <c r="E60" s="10"/>
      <c r="F60" s="10"/>
      <c r="G60" s="9"/>
      <c r="H60" s="10"/>
      <c r="I60" s="11"/>
      <c r="J60" s="10"/>
    </row>
    <row r="61" spans="1:10" ht="12.75">
      <c r="A61" s="10"/>
      <c r="B61" s="10"/>
      <c r="C61" s="10"/>
      <c r="D61" s="10"/>
      <c r="E61" s="10"/>
      <c r="F61" s="10"/>
      <c r="G61" s="9"/>
      <c r="H61" s="10"/>
      <c r="I61" s="11"/>
      <c r="J61" s="10"/>
    </row>
  </sheetData>
  <mergeCells count="7">
    <mergeCell ref="B58:I59"/>
    <mergeCell ref="B9:I9"/>
    <mergeCell ref="B3:I3"/>
    <mergeCell ref="B4:I4"/>
    <mergeCell ref="B6:I6"/>
    <mergeCell ref="B5:I5"/>
    <mergeCell ref="B55:I56"/>
  </mergeCells>
  <printOptions horizontalCentered="1"/>
  <pageMargins left="0.7" right="0.35" top="0.5" bottom="0.5" header="0.5" footer="0.5"/>
  <pageSetup horizontalDpi="300" verticalDpi="300" orientation="portrait" paperSize="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workbookViewId="0" topLeftCell="A10">
      <selection activeCell="C12" sqref="C12"/>
    </sheetView>
  </sheetViews>
  <sheetFormatPr defaultColWidth="9.140625" defaultRowHeight="12.75"/>
  <cols>
    <col min="1" max="1" width="1.7109375" style="70" customWidth="1"/>
    <col min="2" max="2" width="2.7109375" style="70" customWidth="1"/>
    <col min="3" max="3" width="27.7109375" style="70" customWidth="1"/>
    <col min="4" max="7" width="11.7109375" style="70" customWidth="1"/>
    <col min="8" max="8" width="12.8515625" style="70" customWidth="1"/>
    <col min="9" max="10" width="11.7109375" style="70" customWidth="1"/>
    <col min="11" max="16384" width="9.140625" style="70" customWidth="1"/>
  </cols>
  <sheetData>
    <row r="1" spans="2:10" ht="15.75">
      <c r="B1" s="102" t="s">
        <v>81</v>
      </c>
      <c r="C1" s="102"/>
      <c r="D1" s="102"/>
      <c r="E1" s="102"/>
      <c r="F1" s="102"/>
      <c r="G1" s="102"/>
      <c r="H1" s="102"/>
      <c r="I1" s="102"/>
      <c r="J1" s="102"/>
    </row>
    <row r="2" spans="2:10" ht="12.75">
      <c r="B2" s="104" t="s">
        <v>82</v>
      </c>
      <c r="C2" s="104"/>
      <c r="D2" s="104"/>
      <c r="E2" s="104"/>
      <c r="F2" s="104"/>
      <c r="G2" s="104"/>
      <c r="H2" s="104"/>
      <c r="I2" s="104"/>
      <c r="J2" s="104"/>
    </row>
    <row r="3" spans="2:10" ht="12.75">
      <c r="B3" s="103" t="s">
        <v>13</v>
      </c>
      <c r="C3" s="103"/>
      <c r="D3" s="103"/>
      <c r="E3" s="103"/>
      <c r="F3" s="103"/>
      <c r="G3" s="103"/>
      <c r="H3" s="103"/>
      <c r="I3" s="103"/>
      <c r="J3" s="103"/>
    </row>
    <row r="4" spans="2:10" ht="12.75">
      <c r="B4" s="71"/>
      <c r="C4" s="88"/>
      <c r="D4" s="88"/>
      <c r="E4" s="88"/>
      <c r="F4" s="88"/>
      <c r="G4" s="88"/>
      <c r="H4" s="88"/>
      <c r="I4" s="88"/>
      <c r="J4" s="71"/>
    </row>
    <row r="5" spans="2:10" ht="12.75">
      <c r="B5" s="71"/>
      <c r="C5" s="71"/>
      <c r="D5" s="71"/>
      <c r="E5" s="88"/>
      <c r="F5" s="71"/>
      <c r="G5" s="71"/>
      <c r="H5" s="71"/>
      <c r="I5" s="71"/>
      <c r="J5" s="71"/>
    </row>
    <row r="6" spans="2:10" ht="12.75">
      <c r="B6" s="104" t="s">
        <v>23</v>
      </c>
      <c r="C6" s="104"/>
      <c r="D6" s="104"/>
      <c r="E6" s="104"/>
      <c r="F6" s="104"/>
      <c r="G6" s="104"/>
      <c r="H6" s="104"/>
      <c r="I6" s="104"/>
      <c r="J6" s="104"/>
    </row>
    <row r="7" spans="2:10" ht="12.75">
      <c r="B7" s="104" t="s">
        <v>110</v>
      </c>
      <c r="C7" s="104"/>
      <c r="D7" s="104"/>
      <c r="E7" s="104"/>
      <c r="F7" s="104"/>
      <c r="G7" s="104"/>
      <c r="H7" s="104"/>
      <c r="I7" s="104"/>
      <c r="J7" s="104"/>
    </row>
    <row r="8" spans="2:10" ht="12.75">
      <c r="B8" s="106" t="s">
        <v>56</v>
      </c>
      <c r="C8" s="106"/>
      <c r="D8" s="106"/>
      <c r="E8" s="106"/>
      <c r="F8" s="106"/>
      <c r="G8" s="106"/>
      <c r="H8" s="106"/>
      <c r="I8" s="106"/>
      <c r="J8" s="106"/>
    </row>
    <row r="9" spans="2:10" ht="12.75">
      <c r="B9" s="71"/>
      <c r="C9" s="79"/>
      <c r="D9" s="79"/>
      <c r="E9" s="79"/>
      <c r="F9" s="79"/>
      <c r="G9" s="79"/>
      <c r="H9" s="79"/>
      <c r="I9" s="79"/>
      <c r="J9" s="71"/>
    </row>
    <row r="10" spans="2:10" ht="12.75">
      <c r="B10" s="71"/>
      <c r="C10" s="80"/>
      <c r="D10" s="80"/>
      <c r="E10" s="80"/>
      <c r="F10" s="80"/>
      <c r="G10" s="80"/>
      <c r="H10" s="80"/>
      <c r="I10" s="80"/>
      <c r="J10" s="71"/>
    </row>
    <row r="11" spans="2:10" ht="12.75">
      <c r="B11" s="71"/>
      <c r="C11" s="80"/>
      <c r="D11" s="71"/>
      <c r="E11" s="104" t="s">
        <v>74</v>
      </c>
      <c r="F11" s="104"/>
      <c r="G11" s="80" t="s">
        <v>75</v>
      </c>
      <c r="H11" s="80"/>
      <c r="I11" s="80"/>
      <c r="J11" s="71"/>
    </row>
    <row r="12" spans="2:10" ht="12.75">
      <c r="B12" s="71"/>
      <c r="C12" s="80"/>
      <c r="D12" s="71"/>
      <c r="E12" s="80"/>
      <c r="F12" s="80"/>
      <c r="G12" s="80"/>
      <c r="H12" s="80"/>
      <c r="I12" s="80"/>
      <c r="J12" s="71"/>
    </row>
    <row r="13" spans="2:10" ht="12.75">
      <c r="B13" s="71"/>
      <c r="C13" s="80"/>
      <c r="D13" s="71"/>
      <c r="E13" s="80"/>
      <c r="F13" s="80" t="s">
        <v>92</v>
      </c>
      <c r="G13" s="80"/>
      <c r="H13" s="80" t="s">
        <v>26</v>
      </c>
      <c r="I13" s="80"/>
      <c r="J13" s="71"/>
    </row>
    <row r="14" spans="2:10" ht="12.75">
      <c r="B14" s="71"/>
      <c r="C14" s="80"/>
      <c r="D14" s="80" t="s">
        <v>24</v>
      </c>
      <c r="E14" s="80" t="s">
        <v>24</v>
      </c>
      <c r="F14" s="80" t="s">
        <v>76</v>
      </c>
      <c r="G14" s="80" t="s">
        <v>25</v>
      </c>
      <c r="H14" s="80" t="s">
        <v>100</v>
      </c>
      <c r="I14" s="80" t="s">
        <v>83</v>
      </c>
      <c r="J14" s="80" t="s">
        <v>26</v>
      </c>
    </row>
    <row r="15" spans="2:10" ht="12.75">
      <c r="B15" s="71"/>
      <c r="C15" s="80"/>
      <c r="D15" s="80" t="s">
        <v>77</v>
      </c>
      <c r="E15" s="80" t="s">
        <v>78</v>
      </c>
      <c r="F15" s="80" t="s">
        <v>79</v>
      </c>
      <c r="G15" s="80" t="s">
        <v>80</v>
      </c>
      <c r="H15" s="80" t="s">
        <v>101</v>
      </c>
      <c r="I15" s="80" t="s">
        <v>84</v>
      </c>
      <c r="J15" s="80" t="s">
        <v>85</v>
      </c>
    </row>
    <row r="16" spans="2:10" ht="12.75">
      <c r="B16" s="71"/>
      <c r="C16" s="80"/>
      <c r="D16" s="81" t="s">
        <v>0</v>
      </c>
      <c r="E16" s="81" t="s">
        <v>0</v>
      </c>
      <c r="F16" s="81" t="s">
        <v>0</v>
      </c>
      <c r="G16" s="81" t="s">
        <v>0</v>
      </c>
      <c r="H16" s="81" t="s">
        <v>0</v>
      </c>
      <c r="I16" s="81" t="s">
        <v>0</v>
      </c>
      <c r="J16" s="81" t="s">
        <v>0</v>
      </c>
    </row>
    <row r="17" spans="2:10" ht="12.75">
      <c r="B17" s="71"/>
      <c r="C17" s="71"/>
      <c r="D17" s="76"/>
      <c r="E17" s="82"/>
      <c r="F17" s="76"/>
      <c r="G17" s="76"/>
      <c r="H17" s="76"/>
      <c r="I17" s="76"/>
      <c r="J17" s="76"/>
    </row>
    <row r="18" spans="2:10" ht="12.75">
      <c r="B18" s="83" t="s">
        <v>107</v>
      </c>
      <c r="C18" s="84"/>
      <c r="D18" s="71"/>
      <c r="E18" s="85"/>
      <c r="F18" s="71"/>
      <c r="G18" s="71"/>
      <c r="H18" s="71"/>
      <c r="I18" s="71"/>
      <c r="J18" s="71"/>
    </row>
    <row r="19" spans="2:10" ht="12.75">
      <c r="B19" s="71"/>
      <c r="C19" s="71"/>
      <c r="D19" s="71"/>
      <c r="E19" s="85"/>
      <c r="F19" s="71"/>
      <c r="G19" s="71"/>
      <c r="H19" s="71"/>
      <c r="I19" s="71"/>
      <c r="J19" s="71"/>
    </row>
    <row r="20" spans="2:10" ht="12.75">
      <c r="B20" s="71" t="s">
        <v>86</v>
      </c>
      <c r="C20" s="71"/>
      <c r="D20" s="76">
        <v>16745</v>
      </c>
      <c r="E20" s="82">
        <v>10678</v>
      </c>
      <c r="F20" s="76">
        <v>-20</v>
      </c>
      <c r="G20" s="76">
        <v>7490</v>
      </c>
      <c r="H20" s="76">
        <f>SUM(D20:G20)</f>
        <v>34893</v>
      </c>
      <c r="I20" s="76">
        <v>96</v>
      </c>
      <c r="J20" s="76">
        <f>SUM(H20:I20)</f>
        <v>34989</v>
      </c>
    </row>
    <row r="21" spans="2:10" ht="12.75">
      <c r="B21" s="71"/>
      <c r="C21" s="71"/>
      <c r="D21" s="76"/>
      <c r="E21" s="82"/>
      <c r="F21" s="76"/>
      <c r="G21" s="76"/>
      <c r="H21" s="76"/>
      <c r="I21" s="76"/>
      <c r="J21" s="76"/>
    </row>
    <row r="22" spans="2:10" ht="12.75">
      <c r="B22" s="71" t="s">
        <v>87</v>
      </c>
      <c r="C22" s="71"/>
      <c r="D22" s="86"/>
      <c r="E22" s="87"/>
      <c r="F22" s="75"/>
      <c r="G22" s="75"/>
      <c r="H22" s="75"/>
      <c r="I22" s="75"/>
      <c r="J22" s="75"/>
    </row>
    <row r="23" spans="2:10" ht="12.75">
      <c r="B23" s="71" t="s">
        <v>103</v>
      </c>
      <c r="C23" s="71"/>
      <c r="D23" s="86">
        <v>0</v>
      </c>
      <c r="E23" s="87">
        <v>0</v>
      </c>
      <c r="F23" s="75">
        <v>76</v>
      </c>
      <c r="G23" s="75"/>
      <c r="H23" s="76">
        <f>SUM(D23:G23)</f>
        <v>76</v>
      </c>
      <c r="I23" s="75">
        <v>0</v>
      </c>
      <c r="J23" s="76">
        <f>SUM(H23:I23)</f>
        <v>76</v>
      </c>
    </row>
    <row r="24" spans="2:10" ht="12.75">
      <c r="B24" s="71"/>
      <c r="C24" s="71"/>
      <c r="D24" s="86"/>
      <c r="E24" s="87"/>
      <c r="F24" s="75"/>
      <c r="G24" s="75"/>
      <c r="H24" s="76"/>
      <c r="I24" s="75"/>
      <c r="J24" s="76"/>
    </row>
    <row r="25" spans="2:10" ht="12.75">
      <c r="B25" s="71" t="s">
        <v>104</v>
      </c>
      <c r="C25" s="71"/>
      <c r="D25" s="86"/>
      <c r="E25" s="87"/>
      <c r="F25" s="75"/>
      <c r="G25" s="75"/>
      <c r="H25" s="76"/>
      <c r="I25" s="75"/>
      <c r="J25" s="76"/>
    </row>
    <row r="26" spans="2:10" ht="12.75">
      <c r="B26" s="71" t="s">
        <v>105</v>
      </c>
      <c r="C26" s="71"/>
      <c r="D26" s="86">
        <v>0</v>
      </c>
      <c r="E26" s="87">
        <v>0</v>
      </c>
      <c r="F26" s="75">
        <v>0</v>
      </c>
      <c r="G26" s="75">
        <v>0</v>
      </c>
      <c r="H26" s="76">
        <v>0</v>
      </c>
      <c r="I26" s="75">
        <v>20</v>
      </c>
      <c r="J26" s="76">
        <f>I26</f>
        <v>20</v>
      </c>
    </row>
    <row r="27" spans="2:10" ht="12.75">
      <c r="B27" s="71"/>
      <c r="C27" s="71"/>
      <c r="D27" s="76"/>
      <c r="E27" s="76"/>
      <c r="F27" s="76"/>
      <c r="G27" s="76"/>
      <c r="H27" s="76"/>
      <c r="I27" s="76"/>
      <c r="J27" s="76"/>
    </row>
    <row r="28" spans="2:10" ht="12.75">
      <c r="B28" s="71" t="s">
        <v>99</v>
      </c>
      <c r="C28" s="71"/>
      <c r="D28" s="77">
        <v>0</v>
      </c>
      <c r="E28" s="87">
        <v>0</v>
      </c>
      <c r="F28" s="77">
        <v>0</v>
      </c>
      <c r="G28" s="76">
        <v>741</v>
      </c>
      <c r="H28" s="76">
        <f>SUM(D28:G28)</f>
        <v>741</v>
      </c>
      <c r="I28" s="76">
        <v>54</v>
      </c>
      <c r="J28" s="76">
        <f>SUM(H28:I28)</f>
        <v>795</v>
      </c>
    </row>
    <row r="29" spans="2:10" ht="12.75">
      <c r="B29" s="71"/>
      <c r="C29" s="71"/>
      <c r="D29" s="77"/>
      <c r="E29" s="87"/>
      <c r="F29" s="77"/>
      <c r="G29" s="76"/>
      <c r="H29" s="76"/>
      <c r="I29" s="76"/>
      <c r="J29" s="76"/>
    </row>
    <row r="30" spans="2:10" ht="13.5" thickBot="1">
      <c r="B30" s="89" t="s">
        <v>112</v>
      </c>
      <c r="C30" s="84"/>
      <c r="D30" s="78">
        <f aca="true" t="shared" si="0" ref="D30:J30">SUM(D20:D29)</f>
        <v>16745</v>
      </c>
      <c r="E30" s="78">
        <f t="shared" si="0"/>
        <v>10678</v>
      </c>
      <c r="F30" s="78">
        <f t="shared" si="0"/>
        <v>56</v>
      </c>
      <c r="G30" s="78">
        <f t="shared" si="0"/>
        <v>8231</v>
      </c>
      <c r="H30" s="78">
        <f t="shared" si="0"/>
        <v>35710</v>
      </c>
      <c r="I30" s="78">
        <f t="shared" si="0"/>
        <v>170</v>
      </c>
      <c r="J30" s="78">
        <f t="shared" si="0"/>
        <v>35880</v>
      </c>
    </row>
    <row r="31" spans="2:10" ht="13.5" thickTop="1">
      <c r="B31" s="71"/>
      <c r="C31" s="71"/>
      <c r="D31" s="71"/>
      <c r="E31" s="85"/>
      <c r="F31" s="71"/>
      <c r="G31" s="71"/>
      <c r="H31" s="71"/>
      <c r="I31" s="71"/>
      <c r="J31" s="71"/>
    </row>
    <row r="32" spans="2:10" ht="12.75">
      <c r="B32" s="71"/>
      <c r="C32" s="71"/>
      <c r="D32" s="71"/>
      <c r="E32" s="85"/>
      <c r="F32" s="71"/>
      <c r="G32" s="71"/>
      <c r="H32" s="71"/>
      <c r="I32" s="71"/>
      <c r="J32" s="71"/>
    </row>
    <row r="33" spans="2:10" ht="12.75">
      <c r="B33" s="71"/>
      <c r="C33" s="71"/>
      <c r="D33" s="71"/>
      <c r="E33" s="85"/>
      <c r="F33" s="71"/>
      <c r="G33" s="71"/>
      <c r="H33" s="71"/>
      <c r="I33" s="71"/>
      <c r="J33" s="71"/>
    </row>
    <row r="34" spans="2:10" ht="12.75">
      <c r="B34" s="71"/>
      <c r="C34" s="71"/>
      <c r="D34" s="71"/>
      <c r="E34" s="85"/>
      <c r="F34" s="71"/>
      <c r="G34" s="71"/>
      <c r="H34" s="71"/>
      <c r="I34" s="71"/>
      <c r="J34" s="71"/>
    </row>
    <row r="35" spans="2:10" ht="12.75">
      <c r="B35" s="83" t="s">
        <v>108</v>
      </c>
      <c r="C35" s="84"/>
      <c r="D35" s="71"/>
      <c r="E35" s="85"/>
      <c r="F35" s="71"/>
      <c r="G35" s="71"/>
      <c r="H35" s="71"/>
      <c r="I35" s="71"/>
      <c r="J35" s="71"/>
    </row>
    <row r="36" spans="2:10" ht="12.75">
      <c r="B36" s="71"/>
      <c r="C36" s="71"/>
      <c r="D36" s="71"/>
      <c r="E36" s="85"/>
      <c r="F36" s="71"/>
      <c r="G36" s="71"/>
      <c r="H36" s="71"/>
      <c r="I36" s="71"/>
      <c r="J36" s="71"/>
    </row>
    <row r="37" spans="2:10" ht="12.75">
      <c r="B37" s="71" t="s">
        <v>63</v>
      </c>
      <c r="C37" s="71"/>
      <c r="D37" s="90">
        <v>16745</v>
      </c>
      <c r="E37" s="76">
        <v>10678</v>
      </c>
      <c r="F37" s="76">
        <v>-1</v>
      </c>
      <c r="G37" s="76">
        <v>4402</v>
      </c>
      <c r="H37" s="76">
        <f>SUM(D37:G37)</f>
        <v>31824</v>
      </c>
      <c r="I37" s="76">
        <v>0</v>
      </c>
      <c r="J37" s="76">
        <f>SUM(H37:I37)</f>
        <v>31824</v>
      </c>
    </row>
    <row r="38" spans="2:10" ht="12.75">
      <c r="B38" s="71"/>
      <c r="C38" s="71"/>
      <c r="D38" s="90"/>
      <c r="E38" s="76"/>
      <c r="F38" s="76"/>
      <c r="G38" s="76"/>
      <c r="H38" s="76"/>
      <c r="I38" s="76"/>
      <c r="J38" s="76"/>
    </row>
    <row r="39" spans="2:10" ht="12.75">
      <c r="B39" s="71" t="s">
        <v>87</v>
      </c>
      <c r="C39" s="71"/>
      <c r="D39" s="91"/>
      <c r="E39" s="75"/>
      <c r="F39" s="75"/>
      <c r="G39" s="75"/>
      <c r="H39" s="75"/>
      <c r="I39" s="75"/>
      <c r="J39" s="75"/>
    </row>
    <row r="40" spans="2:10" ht="12.75">
      <c r="B40" s="71" t="s">
        <v>103</v>
      </c>
      <c r="C40" s="71"/>
      <c r="D40" s="90">
        <v>0</v>
      </c>
      <c r="E40" s="90">
        <v>0</v>
      </c>
      <c r="F40" s="90">
        <v>8</v>
      </c>
      <c r="G40" s="90">
        <v>0</v>
      </c>
      <c r="H40" s="90">
        <f>SUM(D40:G40)</f>
        <v>8</v>
      </c>
      <c r="I40" s="90">
        <v>0</v>
      </c>
      <c r="J40" s="90">
        <f>SUM(H40:I40)</f>
        <v>8</v>
      </c>
    </row>
    <row r="41" spans="2:10" ht="12.75">
      <c r="B41" s="71"/>
      <c r="C41" s="71"/>
      <c r="D41" s="90"/>
      <c r="E41" s="90"/>
      <c r="F41" s="90"/>
      <c r="G41" s="90"/>
      <c r="H41" s="90"/>
      <c r="I41" s="90"/>
      <c r="J41" s="90"/>
    </row>
    <row r="42" spans="2:10" ht="12.75">
      <c r="B42" s="71" t="s">
        <v>104</v>
      </c>
      <c r="C42" s="71"/>
      <c r="D42" s="90"/>
      <c r="E42" s="90"/>
      <c r="F42" s="90"/>
      <c r="G42" s="90"/>
      <c r="H42" s="90"/>
      <c r="I42" s="90"/>
      <c r="J42" s="90"/>
    </row>
    <row r="43" spans="2:10" ht="12.75">
      <c r="B43" s="71" t="s">
        <v>105</v>
      </c>
      <c r="C43" s="71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90">
        <v>20</v>
      </c>
      <c r="J43" s="90">
        <v>20</v>
      </c>
    </row>
    <row r="44" spans="2:10" ht="12.75">
      <c r="B44" s="71"/>
      <c r="C44" s="71"/>
      <c r="D44" s="90"/>
      <c r="E44" s="76"/>
      <c r="F44" s="76"/>
      <c r="G44" s="76"/>
      <c r="H44" s="76"/>
      <c r="I44" s="76"/>
      <c r="J44" s="76"/>
    </row>
    <row r="45" spans="2:10" ht="12.75">
      <c r="B45" s="71" t="s">
        <v>99</v>
      </c>
      <c r="C45" s="71"/>
      <c r="D45" s="90">
        <v>0</v>
      </c>
      <c r="E45" s="76">
        <v>0</v>
      </c>
      <c r="F45" s="76">
        <v>0</v>
      </c>
      <c r="G45" s="76">
        <v>2184</v>
      </c>
      <c r="H45" s="76">
        <f>SUM(D45:G45)</f>
        <v>2184</v>
      </c>
      <c r="I45" s="76">
        <v>73</v>
      </c>
      <c r="J45" s="76">
        <f>SUM(H45:I45)</f>
        <v>2257</v>
      </c>
    </row>
    <row r="46" spans="2:10" ht="12.75">
      <c r="B46" s="71"/>
      <c r="C46" s="71"/>
      <c r="D46" s="90"/>
      <c r="E46" s="76"/>
      <c r="F46" s="76"/>
      <c r="G46" s="76"/>
      <c r="H46" s="76"/>
      <c r="I46" s="76"/>
      <c r="J46" s="76"/>
    </row>
    <row r="47" spans="2:10" ht="13.5" thickBot="1">
      <c r="B47" s="89" t="s">
        <v>111</v>
      </c>
      <c r="C47" s="84"/>
      <c r="D47" s="72">
        <f aca="true" t="shared" si="1" ref="D47:J47">SUM(D37:D46)</f>
        <v>16745</v>
      </c>
      <c r="E47" s="72">
        <f t="shared" si="1"/>
        <v>10678</v>
      </c>
      <c r="F47" s="72">
        <f>SUM(F37:F46)</f>
        <v>7</v>
      </c>
      <c r="G47" s="72">
        <f t="shared" si="1"/>
        <v>6586</v>
      </c>
      <c r="H47" s="72">
        <f t="shared" si="1"/>
        <v>34016</v>
      </c>
      <c r="I47" s="72">
        <f t="shared" si="1"/>
        <v>93</v>
      </c>
      <c r="J47" s="72">
        <f t="shared" si="1"/>
        <v>34109</v>
      </c>
    </row>
    <row r="48" spans="2:10" ht="13.5" thickTop="1">
      <c r="B48" s="71"/>
      <c r="C48" s="71"/>
      <c r="D48" s="92"/>
      <c r="E48" s="71"/>
      <c r="F48" s="93"/>
      <c r="G48" s="71"/>
      <c r="H48" s="71"/>
      <c r="I48" s="71"/>
      <c r="J48" s="71"/>
    </row>
    <row r="49" spans="3:10" ht="12.75">
      <c r="C49" s="105"/>
      <c r="D49" s="105"/>
      <c r="E49" s="105"/>
      <c r="F49" s="105"/>
      <c r="G49" s="105"/>
      <c r="H49" s="105"/>
      <c r="I49" s="105"/>
      <c r="J49" s="105"/>
    </row>
    <row r="62" ht="12.75">
      <c r="B62" s="70" t="s">
        <v>89</v>
      </c>
    </row>
    <row r="63" ht="12.75">
      <c r="B63" s="70" t="s">
        <v>88</v>
      </c>
    </row>
  </sheetData>
  <mergeCells count="8">
    <mergeCell ref="B1:J1"/>
    <mergeCell ref="B3:J3"/>
    <mergeCell ref="B2:J2"/>
    <mergeCell ref="C49:J49"/>
    <mergeCell ref="E11:F11"/>
    <mergeCell ref="B8:J8"/>
    <mergeCell ref="B6:J6"/>
    <mergeCell ref="B7:J7"/>
  </mergeCells>
  <printOptions horizontalCentered="1"/>
  <pageMargins left="0.75" right="0.5" top="1" bottom="0.5" header="0.5" footer="0.5"/>
  <pageSetup fitToHeight="1" fitToWidth="1" horizontalDpi="300" verticalDpi="300" orientation="portrait" paperSize="9" scale="79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1">
      <selection activeCell="N3" sqref="N3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1.421875" style="0" customWidth="1"/>
    <col min="6" max="6" width="1.7109375" style="0" customWidth="1"/>
    <col min="7" max="7" width="13.7109375" style="1" customWidth="1"/>
    <col min="8" max="8" width="1.7109375" style="0" customWidth="1"/>
    <col min="9" max="9" width="13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98" t="s">
        <v>42</v>
      </c>
      <c r="C3" s="98"/>
      <c r="D3" s="98"/>
      <c r="E3" s="98"/>
      <c r="F3" s="98"/>
      <c r="G3" s="98"/>
      <c r="H3" s="98"/>
      <c r="I3" s="98"/>
      <c r="J3" s="10"/>
    </row>
    <row r="4" spans="1:10" ht="12.75">
      <c r="A4" s="10"/>
      <c r="B4" s="99" t="s">
        <v>43</v>
      </c>
      <c r="C4" s="99"/>
      <c r="D4" s="99"/>
      <c r="E4" s="99"/>
      <c r="F4" s="99"/>
      <c r="G4" s="99"/>
      <c r="H4" s="99"/>
      <c r="I4" s="99"/>
      <c r="J4" s="10"/>
    </row>
    <row r="5" spans="1:10" ht="12.75">
      <c r="A5" s="10"/>
      <c r="B5" s="99" t="s">
        <v>28</v>
      </c>
      <c r="C5" s="99"/>
      <c r="D5" s="99"/>
      <c r="E5" s="99"/>
      <c r="F5" s="99"/>
      <c r="G5" s="99"/>
      <c r="H5" s="99"/>
      <c r="I5" s="99"/>
      <c r="J5" s="10"/>
    </row>
    <row r="6" spans="1:10" ht="12.75">
      <c r="A6" s="10"/>
      <c r="B6" s="99" t="s">
        <v>13</v>
      </c>
      <c r="C6" s="99"/>
      <c r="D6" s="99"/>
      <c r="E6" s="99"/>
      <c r="F6" s="99"/>
      <c r="G6" s="99"/>
      <c r="H6" s="99"/>
      <c r="I6" s="99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99" t="s">
        <v>27</v>
      </c>
      <c r="C8" s="99"/>
      <c r="D8" s="99"/>
      <c r="E8" s="99"/>
      <c r="F8" s="99"/>
      <c r="G8" s="99"/>
      <c r="H8" s="99"/>
      <c r="I8" s="99"/>
      <c r="J8" s="10"/>
    </row>
    <row r="9" spans="1:10" ht="12.75">
      <c r="A9" s="10"/>
      <c r="B9" s="99" t="s">
        <v>110</v>
      </c>
      <c r="C9" s="99"/>
      <c r="D9" s="99"/>
      <c r="E9" s="99"/>
      <c r="F9" s="99"/>
      <c r="G9" s="99"/>
      <c r="H9" s="99"/>
      <c r="I9" s="99"/>
      <c r="J9" s="10"/>
    </row>
    <row r="10" spans="1:10" ht="12.75">
      <c r="A10" s="10"/>
      <c r="B10" s="100" t="s">
        <v>56</v>
      </c>
      <c r="C10" s="100"/>
      <c r="D10" s="100"/>
      <c r="E10" s="100"/>
      <c r="F10" s="100"/>
      <c r="G10" s="100"/>
      <c r="H10" s="100"/>
      <c r="I10" s="100"/>
      <c r="J10" s="100"/>
    </row>
    <row r="11" spans="1:10" ht="12.75">
      <c r="A11" s="10"/>
      <c r="B11" s="96"/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10"/>
      <c r="B12" s="9"/>
      <c r="C12" s="10"/>
      <c r="D12" s="10"/>
      <c r="E12" s="10"/>
      <c r="F12" s="10"/>
      <c r="G12" s="9" t="s">
        <v>109</v>
      </c>
      <c r="H12" s="10"/>
      <c r="I12" s="11" t="s">
        <v>109</v>
      </c>
      <c r="J12" s="10"/>
    </row>
    <row r="13" spans="1:10" ht="12.75">
      <c r="A13" s="10"/>
      <c r="B13" s="10"/>
      <c r="C13" s="10"/>
      <c r="D13" s="10"/>
      <c r="E13" s="10"/>
      <c r="F13" s="10"/>
      <c r="G13" s="57">
        <v>39051</v>
      </c>
      <c r="H13" s="13"/>
      <c r="I13" s="15">
        <v>38686</v>
      </c>
      <c r="J13" s="10"/>
    </row>
    <row r="14" spans="1:10" ht="12.75">
      <c r="A14" s="10"/>
      <c r="B14" s="10"/>
      <c r="C14" s="10"/>
      <c r="D14" s="10"/>
      <c r="E14" s="10"/>
      <c r="F14" s="10"/>
      <c r="G14" s="61" t="s">
        <v>0</v>
      </c>
      <c r="H14" s="13"/>
      <c r="I14" s="14" t="s">
        <v>0</v>
      </c>
      <c r="J14" s="10"/>
    </row>
    <row r="15" spans="1:10" ht="12.75">
      <c r="A15" s="10"/>
      <c r="B15" s="9" t="s">
        <v>29</v>
      </c>
      <c r="C15" s="10"/>
      <c r="D15" s="10"/>
      <c r="E15" s="10"/>
      <c r="F15" s="10"/>
      <c r="G15" s="9"/>
      <c r="H15" s="10"/>
      <c r="I15" s="11"/>
      <c r="J15" s="10"/>
    </row>
    <row r="16" spans="1:10" ht="12.75">
      <c r="A16" s="10"/>
      <c r="B16" s="9"/>
      <c r="C16" s="10"/>
      <c r="D16" s="10"/>
      <c r="E16" s="10"/>
      <c r="F16" s="10"/>
      <c r="G16" s="9"/>
      <c r="H16" s="10"/>
      <c r="I16" s="11"/>
      <c r="J16" s="10"/>
    </row>
    <row r="17" spans="1:10" ht="12.75">
      <c r="A17" s="10"/>
      <c r="B17" s="11" t="s">
        <v>47</v>
      </c>
      <c r="C17" s="10"/>
      <c r="D17" s="10"/>
      <c r="E17" s="10"/>
      <c r="F17" s="10"/>
      <c r="G17" s="16">
        <v>1034</v>
      </c>
      <c r="H17" s="19"/>
      <c r="I17" s="18">
        <v>2800</v>
      </c>
      <c r="J17" s="10"/>
    </row>
    <row r="18" spans="1:10" ht="12.75">
      <c r="A18" s="10"/>
      <c r="B18" s="9"/>
      <c r="C18" s="10"/>
      <c r="D18" s="10"/>
      <c r="E18" s="10"/>
      <c r="F18" s="10"/>
      <c r="G18" s="16"/>
      <c r="H18" s="19"/>
      <c r="I18" s="18"/>
      <c r="J18" s="10"/>
    </row>
    <row r="19" spans="1:10" ht="12.75">
      <c r="A19" s="10"/>
      <c r="B19" s="11" t="s">
        <v>30</v>
      </c>
      <c r="C19" s="10"/>
      <c r="D19" s="10"/>
      <c r="E19" s="10"/>
      <c r="F19" s="10"/>
      <c r="G19" s="16"/>
      <c r="H19" s="19"/>
      <c r="I19" s="18"/>
      <c r="J19" s="10"/>
    </row>
    <row r="20" spans="1:10" ht="12.75">
      <c r="A20" s="10"/>
      <c r="B20" s="11" t="s">
        <v>31</v>
      </c>
      <c r="C20" s="10"/>
      <c r="D20" s="10"/>
      <c r="E20" s="10"/>
      <c r="F20" s="10"/>
      <c r="G20" s="16">
        <v>1620</v>
      </c>
      <c r="H20" s="19"/>
      <c r="I20" s="18">
        <v>992</v>
      </c>
      <c r="J20" s="10"/>
    </row>
    <row r="21" spans="1:10" ht="12.75">
      <c r="A21" s="10"/>
      <c r="B21" s="10" t="s">
        <v>32</v>
      </c>
      <c r="C21" s="10"/>
      <c r="D21" s="10"/>
      <c r="E21" s="10"/>
      <c r="F21" s="10"/>
      <c r="G21" s="29">
        <v>320</v>
      </c>
      <c r="H21" s="25"/>
      <c r="I21" s="30">
        <v>-157</v>
      </c>
      <c r="J21" s="10"/>
    </row>
    <row r="22" spans="1:10" ht="12.75">
      <c r="A22" s="10"/>
      <c r="B22" s="10"/>
      <c r="C22" s="10"/>
      <c r="D22" s="10"/>
      <c r="E22" s="10"/>
      <c r="F22" s="10"/>
      <c r="G22" s="31"/>
      <c r="H22" s="25"/>
      <c r="I22" s="32"/>
      <c r="J22" s="10"/>
    </row>
    <row r="23" spans="1:10" ht="12.75">
      <c r="A23" s="10"/>
      <c r="B23" s="10" t="s">
        <v>33</v>
      </c>
      <c r="C23" s="10"/>
      <c r="D23" s="10"/>
      <c r="E23" s="10"/>
      <c r="F23" s="10"/>
      <c r="G23" s="29">
        <f>SUM(G17:G22)</f>
        <v>2974</v>
      </c>
      <c r="H23" s="25"/>
      <c r="I23" s="30">
        <f>SUM(I17:I22)</f>
        <v>3635</v>
      </c>
      <c r="J23" s="10"/>
    </row>
    <row r="24" spans="1:10" ht="12.75">
      <c r="A24" s="10"/>
      <c r="B24" s="10" t="s">
        <v>57</v>
      </c>
      <c r="C24" s="10"/>
      <c r="D24" s="10"/>
      <c r="E24" s="10"/>
      <c r="F24" s="10"/>
      <c r="G24" s="29">
        <v>-5511</v>
      </c>
      <c r="H24" s="25"/>
      <c r="I24" s="30">
        <v>-5699</v>
      </c>
      <c r="J24" s="10"/>
    </row>
    <row r="25" spans="1:10" ht="12.75">
      <c r="A25" s="10"/>
      <c r="B25" s="10" t="s">
        <v>58</v>
      </c>
      <c r="C25" s="10"/>
      <c r="D25" s="10"/>
      <c r="E25" s="10"/>
      <c r="F25" s="10"/>
      <c r="G25" s="29">
        <v>1708</v>
      </c>
      <c r="H25" s="25"/>
      <c r="I25" s="30">
        <v>1700</v>
      </c>
      <c r="J25" s="10"/>
    </row>
    <row r="26" spans="1:10" ht="12.75">
      <c r="A26" s="10"/>
      <c r="B26" s="10"/>
      <c r="C26" s="10"/>
      <c r="D26" s="10"/>
      <c r="E26" s="10"/>
      <c r="F26" s="10"/>
      <c r="G26" s="31"/>
      <c r="H26" s="25"/>
      <c r="I26" s="32"/>
      <c r="J26" s="10"/>
    </row>
    <row r="27" spans="1:10" ht="12.75">
      <c r="A27" s="10"/>
      <c r="B27" s="33" t="s">
        <v>119</v>
      </c>
      <c r="C27" s="10"/>
      <c r="D27" s="10"/>
      <c r="E27" s="10"/>
      <c r="F27" s="10"/>
      <c r="G27" s="29">
        <f>SUM(G23:G26)</f>
        <v>-829</v>
      </c>
      <c r="H27" s="25"/>
      <c r="I27" s="30">
        <f>SUM(I23:I26)</f>
        <v>-364</v>
      </c>
      <c r="J27" s="10"/>
    </row>
    <row r="28" spans="1:10" ht="12.75">
      <c r="A28" s="10"/>
      <c r="B28" s="11" t="s">
        <v>48</v>
      </c>
      <c r="C28" s="10"/>
      <c r="D28" s="10"/>
      <c r="E28" s="10"/>
      <c r="F28" s="10"/>
      <c r="G28" s="29">
        <v>-435</v>
      </c>
      <c r="H28" s="25"/>
      <c r="I28" s="30">
        <v>-131</v>
      </c>
      <c r="J28" s="10"/>
    </row>
    <row r="29" spans="1:10" ht="12.75">
      <c r="A29" s="10"/>
      <c r="B29" s="11" t="s">
        <v>51</v>
      </c>
      <c r="C29" s="10"/>
      <c r="D29" s="10"/>
      <c r="E29" s="10"/>
      <c r="F29" s="10"/>
      <c r="G29" s="29">
        <v>-377</v>
      </c>
      <c r="H29" s="25"/>
      <c r="I29" s="30">
        <v>-866</v>
      </c>
      <c r="J29" s="10"/>
    </row>
    <row r="30" spans="1:10" ht="12.75">
      <c r="A30" s="10"/>
      <c r="B30" s="11"/>
      <c r="C30" s="10"/>
      <c r="D30" s="10"/>
      <c r="E30" s="10"/>
      <c r="F30" s="10"/>
      <c r="G30" s="31"/>
      <c r="H30" s="25"/>
      <c r="I30" s="32"/>
      <c r="J30" s="10"/>
    </row>
    <row r="31" spans="1:10" ht="12.75">
      <c r="A31" s="10"/>
      <c r="B31" s="22" t="s">
        <v>53</v>
      </c>
      <c r="C31" s="10"/>
      <c r="D31" s="10"/>
      <c r="E31" s="10"/>
      <c r="F31" s="10"/>
      <c r="G31" s="29">
        <f>SUM(G27:G30)</f>
        <v>-1641</v>
      </c>
      <c r="H31" s="25"/>
      <c r="I31" s="30">
        <f>SUM(I27:I30)</f>
        <v>-1361</v>
      </c>
      <c r="J31" s="10"/>
    </row>
    <row r="32" spans="1:10" ht="12.75">
      <c r="A32" s="10"/>
      <c r="B32" s="10"/>
      <c r="C32" s="10"/>
      <c r="D32" s="10"/>
      <c r="E32" s="10"/>
      <c r="F32" s="10"/>
      <c r="G32" s="29"/>
      <c r="H32" s="25"/>
      <c r="I32" s="30"/>
      <c r="J32" s="10"/>
    </row>
    <row r="33" spans="1:10" ht="12.75">
      <c r="A33" s="10"/>
      <c r="B33" s="9" t="s">
        <v>34</v>
      </c>
      <c r="C33" s="10"/>
      <c r="D33" s="10"/>
      <c r="E33" s="10"/>
      <c r="F33" s="10"/>
      <c r="G33" s="29"/>
      <c r="H33" s="25"/>
      <c r="I33" s="30"/>
      <c r="J33" s="10"/>
    </row>
    <row r="34" spans="1:10" ht="12.75">
      <c r="A34" s="10"/>
      <c r="B34" s="33" t="s">
        <v>3</v>
      </c>
      <c r="C34" s="10"/>
      <c r="D34" s="10"/>
      <c r="E34" s="10"/>
      <c r="F34" s="10"/>
      <c r="G34" s="94">
        <v>-2578</v>
      </c>
      <c r="H34" s="25"/>
      <c r="I34" s="95">
        <v>-4952</v>
      </c>
      <c r="J34" s="10"/>
    </row>
    <row r="35" spans="1:10" ht="12.75">
      <c r="A35" s="10"/>
      <c r="B35" s="10"/>
      <c r="C35" s="10"/>
      <c r="D35" s="10"/>
      <c r="E35" s="10"/>
      <c r="F35" s="10"/>
      <c r="G35" s="27"/>
      <c r="H35" s="25"/>
      <c r="I35" s="28"/>
      <c r="J35" s="10"/>
    </row>
    <row r="36" spans="1:10" ht="12.75">
      <c r="A36" s="10"/>
      <c r="B36" s="34" t="s">
        <v>54</v>
      </c>
      <c r="C36" s="10"/>
      <c r="D36" s="10"/>
      <c r="E36" s="10"/>
      <c r="F36" s="10"/>
      <c r="G36" s="29">
        <f>SUM(G34:G35)</f>
        <v>-2578</v>
      </c>
      <c r="H36" s="25"/>
      <c r="I36" s="30">
        <f>SUM(I34:I35)</f>
        <v>-4952</v>
      </c>
      <c r="J36" s="10"/>
    </row>
    <row r="37" spans="1:10" ht="12.75">
      <c r="A37" s="10"/>
      <c r="B37" s="9"/>
      <c r="C37" s="10"/>
      <c r="D37" s="10"/>
      <c r="E37" s="10"/>
      <c r="F37" s="10"/>
      <c r="G37" s="29"/>
      <c r="H37" s="25"/>
      <c r="I37" s="30"/>
      <c r="J37" s="10"/>
    </row>
    <row r="38" spans="1:10" ht="12.75">
      <c r="A38" s="10"/>
      <c r="B38" s="9" t="s">
        <v>35</v>
      </c>
      <c r="C38" s="10"/>
      <c r="D38" s="10"/>
      <c r="E38" s="10"/>
      <c r="F38" s="10"/>
      <c r="G38" s="31"/>
      <c r="H38" s="25"/>
      <c r="I38" s="32"/>
      <c r="J38" s="10"/>
    </row>
    <row r="39" spans="1:10" ht="12.75">
      <c r="A39" s="10"/>
      <c r="B39" s="11" t="s">
        <v>67</v>
      </c>
      <c r="C39" s="10"/>
      <c r="D39" s="10"/>
      <c r="E39" s="10"/>
      <c r="F39" s="10"/>
      <c r="G39" s="26">
        <v>20</v>
      </c>
      <c r="H39" s="25"/>
      <c r="I39" s="47">
        <v>19</v>
      </c>
      <c r="J39" s="10"/>
    </row>
    <row r="40" spans="1:10" ht="12.75">
      <c r="A40" s="10"/>
      <c r="B40" s="11" t="s">
        <v>52</v>
      </c>
      <c r="C40" s="10"/>
      <c r="D40" s="10"/>
      <c r="E40" s="10"/>
      <c r="F40" s="10"/>
      <c r="G40" s="26">
        <v>-1285</v>
      </c>
      <c r="H40" s="25"/>
      <c r="I40" s="47">
        <v>-1380</v>
      </c>
      <c r="J40" s="10"/>
    </row>
    <row r="41" spans="1:10" ht="12.75">
      <c r="A41" s="10"/>
      <c r="B41" s="9"/>
      <c r="C41" s="10"/>
      <c r="D41" s="10"/>
      <c r="E41" s="10"/>
      <c r="F41" s="10"/>
      <c r="G41" s="27"/>
      <c r="H41" s="25"/>
      <c r="I41" s="28"/>
      <c r="J41" s="10"/>
    </row>
    <row r="42" spans="1:10" ht="12.75">
      <c r="A42" s="10"/>
      <c r="B42" s="34" t="s">
        <v>98</v>
      </c>
      <c r="C42" s="10"/>
      <c r="D42" s="10"/>
      <c r="E42" s="10"/>
      <c r="F42" s="10"/>
      <c r="G42" s="29">
        <f>SUM(G39:G41)</f>
        <v>-1265</v>
      </c>
      <c r="H42" s="25"/>
      <c r="I42" s="30">
        <f>SUM(I39:I41)</f>
        <v>-1361</v>
      </c>
      <c r="J42" s="10"/>
    </row>
    <row r="43" spans="1:10" ht="12.75">
      <c r="A43" s="10"/>
      <c r="B43" s="34"/>
      <c r="C43" s="10"/>
      <c r="D43" s="10"/>
      <c r="E43" s="10"/>
      <c r="F43" s="10"/>
      <c r="G43" s="29"/>
      <c r="H43" s="25"/>
      <c r="I43" s="30"/>
      <c r="J43" s="10"/>
    </row>
    <row r="44" spans="1:10" ht="12.75">
      <c r="A44" s="10"/>
      <c r="B44" s="43" t="s">
        <v>49</v>
      </c>
      <c r="C44" s="10"/>
      <c r="D44" s="10"/>
      <c r="E44" s="10"/>
      <c r="F44" s="10"/>
      <c r="G44" s="29">
        <v>65</v>
      </c>
      <c r="H44" s="25"/>
      <c r="I44" s="30">
        <v>8</v>
      </c>
      <c r="J44" s="10"/>
    </row>
    <row r="45" spans="1:10" ht="12.75">
      <c r="A45" s="10"/>
      <c r="B45" s="9"/>
      <c r="C45" s="10"/>
      <c r="D45" s="10"/>
      <c r="E45" s="10"/>
      <c r="F45" s="10"/>
      <c r="G45" s="31"/>
      <c r="H45" s="25"/>
      <c r="I45" s="32"/>
      <c r="J45" s="10"/>
    </row>
    <row r="46" spans="1:10" ht="12.75">
      <c r="A46" s="10"/>
      <c r="B46" s="11" t="s">
        <v>97</v>
      </c>
      <c r="C46" s="10"/>
      <c r="D46" s="10"/>
      <c r="E46" s="10"/>
      <c r="F46" s="10"/>
      <c r="G46" s="29">
        <f>G44+G42+G36+G31</f>
        <v>-5419</v>
      </c>
      <c r="H46" s="25"/>
      <c r="I46" s="30">
        <f>I44+I42+I36+I31</f>
        <v>-7666</v>
      </c>
      <c r="J46" s="10"/>
    </row>
    <row r="47" spans="1:10" ht="12.75">
      <c r="A47" s="10"/>
      <c r="B47" s="9"/>
      <c r="C47" s="10"/>
      <c r="D47" s="10"/>
      <c r="E47" s="10"/>
      <c r="F47" s="10"/>
      <c r="G47" s="29"/>
      <c r="H47" s="25"/>
      <c r="I47" s="30"/>
      <c r="J47" s="10"/>
    </row>
    <row r="48" spans="1:10" ht="12.75">
      <c r="A48" s="10"/>
      <c r="B48" s="10" t="s">
        <v>37</v>
      </c>
      <c r="C48" s="10"/>
      <c r="D48" s="10"/>
      <c r="E48" s="10"/>
      <c r="F48" s="10"/>
      <c r="G48" s="29">
        <v>7628</v>
      </c>
      <c r="H48" s="25"/>
      <c r="I48" s="30">
        <v>14009</v>
      </c>
      <c r="J48" s="10"/>
    </row>
    <row r="49" spans="1:10" ht="12.75">
      <c r="A49" s="10"/>
      <c r="B49" s="9"/>
      <c r="C49" s="10"/>
      <c r="D49" s="10"/>
      <c r="E49" s="10"/>
      <c r="F49" s="10"/>
      <c r="G49" s="16"/>
      <c r="H49" s="19"/>
      <c r="I49" s="18"/>
      <c r="J49" s="10"/>
    </row>
    <row r="50" spans="1:10" ht="13.5" thickBot="1">
      <c r="A50" s="10"/>
      <c r="B50" s="10" t="s">
        <v>36</v>
      </c>
      <c r="C50" s="10"/>
      <c r="D50" s="10"/>
      <c r="E50" s="10"/>
      <c r="F50" s="10"/>
      <c r="G50" s="6">
        <f>SUM(G46:G49)</f>
        <v>2209</v>
      </c>
      <c r="H50" s="19"/>
      <c r="I50" s="46">
        <f>SUM(I46:I49)</f>
        <v>6343</v>
      </c>
      <c r="J50" s="10"/>
    </row>
    <row r="51" spans="1:10" ht="13.5" thickTop="1">
      <c r="A51" s="10"/>
      <c r="B51" s="10"/>
      <c r="C51" s="10"/>
      <c r="D51" s="10"/>
      <c r="E51" s="10"/>
      <c r="F51" s="10"/>
      <c r="G51" s="9"/>
      <c r="H51" s="10"/>
      <c r="I51" s="11"/>
      <c r="J51" s="10"/>
    </row>
    <row r="52" spans="1:10" ht="12.75">
      <c r="A52" s="10"/>
      <c r="B52" s="39" t="s">
        <v>38</v>
      </c>
      <c r="C52" s="10"/>
      <c r="D52" s="10"/>
      <c r="E52" s="10"/>
      <c r="F52" s="10"/>
      <c r="G52" s="20"/>
      <c r="H52" s="10"/>
      <c r="I52" s="21"/>
      <c r="J52" s="10"/>
    </row>
    <row r="53" spans="1:10" s="54" customFormat="1" ht="12.75">
      <c r="A53" s="33"/>
      <c r="B53" s="33" t="s">
        <v>59</v>
      </c>
      <c r="C53" s="33"/>
      <c r="D53" s="33"/>
      <c r="E53" s="33"/>
      <c r="F53" s="33"/>
      <c r="G53" s="29">
        <v>1709</v>
      </c>
      <c r="H53" s="33"/>
      <c r="I53" s="30">
        <v>3283</v>
      </c>
      <c r="J53" s="33"/>
    </row>
    <row r="54" spans="1:10" s="54" customFormat="1" ht="12.75">
      <c r="A54" s="33"/>
      <c r="B54" s="33" t="s">
        <v>50</v>
      </c>
      <c r="C54" s="33"/>
      <c r="D54" s="33"/>
      <c r="E54" s="33"/>
      <c r="F54" s="33"/>
      <c r="G54" s="29">
        <v>500</v>
      </c>
      <c r="H54" s="33"/>
      <c r="I54" s="30">
        <v>1535</v>
      </c>
      <c r="J54" s="33"/>
    </row>
    <row r="55" spans="1:10" s="54" customFormat="1" ht="12.75">
      <c r="A55" s="33"/>
      <c r="B55" s="33" t="s">
        <v>64</v>
      </c>
      <c r="C55" s="33"/>
      <c r="D55" s="33"/>
      <c r="E55" s="33"/>
      <c r="F55" s="33"/>
      <c r="G55" s="29">
        <v>200</v>
      </c>
      <c r="H55" s="33"/>
      <c r="I55" s="30">
        <v>2300</v>
      </c>
      <c r="J55" s="33"/>
    </row>
    <row r="56" spans="1:10" ht="12.75">
      <c r="A56" s="10"/>
      <c r="B56" s="33" t="s">
        <v>39</v>
      </c>
      <c r="C56" s="10"/>
      <c r="D56" s="10"/>
      <c r="E56" s="10"/>
      <c r="F56" s="10"/>
      <c r="G56" s="16">
        <v>-200</v>
      </c>
      <c r="H56" s="10"/>
      <c r="I56" s="18">
        <v>-775</v>
      </c>
      <c r="J56" s="10"/>
    </row>
    <row r="57" spans="1:10" ht="12.75">
      <c r="A57" s="10"/>
      <c r="B57" s="10"/>
      <c r="C57" s="10"/>
      <c r="D57" s="10"/>
      <c r="E57" s="10"/>
      <c r="F57" s="10"/>
      <c r="G57" s="16"/>
      <c r="H57" s="10"/>
      <c r="I57" s="18"/>
      <c r="J57" s="10"/>
    </row>
    <row r="58" spans="1:10" ht="13.5" thickBot="1">
      <c r="A58" s="10"/>
      <c r="B58" s="10"/>
      <c r="C58" s="10"/>
      <c r="D58" s="10"/>
      <c r="E58" s="10"/>
      <c r="F58" s="10"/>
      <c r="G58" s="6">
        <f>SUM(G53:G57)</f>
        <v>2209</v>
      </c>
      <c r="H58" s="10"/>
      <c r="I58" s="46">
        <f>SUM(I53:I57)</f>
        <v>6343</v>
      </c>
      <c r="J58" s="10"/>
    </row>
    <row r="59" spans="1:10" ht="13.5" thickTop="1">
      <c r="A59" s="10"/>
      <c r="B59" s="10"/>
      <c r="C59" s="10"/>
      <c r="D59" s="10"/>
      <c r="E59" s="10"/>
      <c r="F59" s="10"/>
      <c r="G59" s="16"/>
      <c r="H59" s="10"/>
      <c r="I59" s="18"/>
      <c r="J59" s="10"/>
    </row>
    <row r="60" spans="1:10" ht="12.75">
      <c r="A60" s="10"/>
      <c r="B60" s="10"/>
      <c r="C60" s="10"/>
      <c r="D60" s="10"/>
      <c r="E60" s="10"/>
      <c r="F60" s="10"/>
      <c r="G60" s="16"/>
      <c r="H60" s="10"/>
      <c r="I60" s="41"/>
      <c r="J60" s="10"/>
    </row>
    <row r="61" spans="1:10" ht="12.75" customHeight="1">
      <c r="A61" s="10"/>
      <c r="B61" s="101" t="s">
        <v>91</v>
      </c>
      <c r="C61" s="101"/>
      <c r="D61" s="101"/>
      <c r="E61" s="101"/>
      <c r="F61" s="101"/>
      <c r="G61" s="101"/>
      <c r="H61" s="101"/>
      <c r="I61" s="101"/>
      <c r="J61" s="10"/>
    </row>
    <row r="62" spans="1:10" ht="12.75">
      <c r="A62" s="10"/>
      <c r="B62" s="101"/>
      <c r="C62" s="101"/>
      <c r="D62" s="101"/>
      <c r="E62" s="101"/>
      <c r="F62" s="101"/>
      <c r="G62" s="101"/>
      <c r="H62" s="101"/>
      <c r="I62" s="101"/>
      <c r="J62" s="10"/>
    </row>
    <row r="63" spans="1:10" ht="12.75">
      <c r="A63" s="10"/>
      <c r="B63" s="10"/>
      <c r="C63" s="10"/>
      <c r="D63" s="10"/>
      <c r="E63" s="10"/>
      <c r="F63" s="10"/>
      <c r="G63" s="9"/>
      <c r="H63" s="10"/>
      <c r="I63" s="11"/>
      <c r="J63" s="10"/>
    </row>
    <row r="64" spans="1:10" ht="12.75">
      <c r="A64" s="10"/>
      <c r="B64" s="101"/>
      <c r="C64" s="101"/>
      <c r="D64" s="101"/>
      <c r="E64" s="101"/>
      <c r="F64" s="101"/>
      <c r="G64" s="101"/>
      <c r="H64" s="101"/>
      <c r="I64" s="101"/>
      <c r="J64" s="10"/>
    </row>
    <row r="65" spans="1:10" ht="12.75">
      <c r="A65" s="10"/>
      <c r="B65" s="101"/>
      <c r="C65" s="101"/>
      <c r="D65" s="101"/>
      <c r="E65" s="101"/>
      <c r="F65" s="101"/>
      <c r="G65" s="101"/>
      <c r="H65" s="101"/>
      <c r="I65" s="101"/>
      <c r="J65" s="10"/>
    </row>
    <row r="66" spans="1:10" ht="12.75">
      <c r="A66" s="10"/>
      <c r="B66" s="10"/>
      <c r="C66" s="10"/>
      <c r="D66" s="10"/>
      <c r="E66" s="10"/>
      <c r="F66" s="10"/>
      <c r="G66" s="9"/>
      <c r="H66" s="10"/>
      <c r="I66" s="11"/>
      <c r="J66" s="10"/>
    </row>
  </sheetData>
  <mergeCells count="9">
    <mergeCell ref="B3:I3"/>
    <mergeCell ref="B4:I4"/>
    <mergeCell ref="B6:I6"/>
    <mergeCell ref="B5:I5"/>
    <mergeCell ref="B64:I65"/>
    <mergeCell ref="B8:I8"/>
    <mergeCell ref="B9:I9"/>
    <mergeCell ref="B61:I62"/>
    <mergeCell ref="B10:J10"/>
  </mergeCells>
  <printOptions horizontalCentered="1"/>
  <pageMargins left="0.7" right="0.5" top="0.5" bottom="0.5" header="0.5" footer="0.5"/>
  <pageSetup fitToHeight="1" fitToWidth="1" horizontalDpi="300" verticalDpi="300" orientation="portrait" paperSize="9" scale="94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Finfield Corporate Services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Chan Wai Hun</dc:creator>
  <cp:keywords/>
  <dc:description/>
  <cp:lastModifiedBy>Secretarial Masters Sdn Bhd</cp:lastModifiedBy>
  <cp:lastPrinted>2007-01-23T07:57:11Z</cp:lastPrinted>
  <dcterms:created xsi:type="dcterms:W3CDTF">2005-02-24T22:59:47Z</dcterms:created>
  <dcterms:modified xsi:type="dcterms:W3CDTF">2007-01-23T09:00:15Z</dcterms:modified>
  <cp:category/>
  <cp:version/>
  <cp:contentType/>
  <cp:contentStatus/>
</cp:coreProperties>
</file>